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720" tabRatio="814"/>
  </bookViews>
  <sheets>
    <sheet name="Акмолинская область" sheetId="37" r:id="rId1"/>
    <sheet name="Акколь" sheetId="11" r:id="rId2"/>
    <sheet name="Аршалы" sheetId="12" r:id="rId3"/>
    <sheet name="Астраханка" sheetId="13" r:id="rId4"/>
    <sheet name="Атбасар" sheetId="14" r:id="rId5"/>
    <sheet name="Целиноград" sheetId="9" r:id="rId6"/>
    <sheet name="Буланды" sheetId="16" r:id="rId7"/>
    <sheet name="Бурабай" sheetId="17" r:id="rId8"/>
    <sheet name="Біржансал" sheetId="18" r:id="rId9"/>
    <sheet name="Егіндікөл" sheetId="19" r:id="rId10"/>
    <sheet name="Ерейментау" sheetId="20" r:id="rId11"/>
    <sheet name="Есіл" sheetId="21" r:id="rId12"/>
    <sheet name="Жарқайың" sheetId="10" r:id="rId13"/>
    <sheet name="Жақсы" sheetId="22" r:id="rId14"/>
    <sheet name="Зеренді" sheetId="23" r:id="rId15"/>
    <sheet name="Қорғалжын" sheetId="25" r:id="rId16"/>
    <sheet name="Қосшы" sheetId="26" r:id="rId17"/>
    <sheet name="Сандықтау" sheetId="27" r:id="rId18"/>
    <sheet name="Степногорск" sheetId="28" r:id="rId19"/>
    <sheet name="Шортанды" sheetId="29" r:id="rId20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24" i="37"/>
  <c r="T24"/>
  <c r="P24"/>
  <c r="O24"/>
  <c r="K24"/>
  <c r="J24"/>
  <c r="F24"/>
  <c r="E24"/>
  <c r="E1048576"/>
  <c r="O29" i="23" l="1"/>
  <c r="L29"/>
  <c r="I29"/>
  <c r="F29"/>
  <c r="C28" i="11"/>
  <c r="AL6" i="18"/>
  <c r="AQ6"/>
  <c r="AV6"/>
  <c r="BA6"/>
  <c r="BF6"/>
  <c r="BK6"/>
  <c r="BP6"/>
  <c r="BU6"/>
  <c r="BZ6"/>
  <c r="CE6"/>
  <c r="CJ6"/>
  <c r="CO6"/>
  <c r="CT6"/>
  <c r="CY6"/>
  <c r="DD6"/>
  <c r="DI6"/>
  <c r="DN6"/>
  <c r="DS6"/>
  <c r="DX6"/>
  <c r="EC6"/>
  <c r="EH6"/>
  <c r="EM6"/>
  <c r="ER6"/>
  <c r="AL8"/>
  <c r="AQ8"/>
  <c r="AV8"/>
  <c r="BA8"/>
  <c r="BF8"/>
  <c r="BK8"/>
  <c r="BP8"/>
  <c r="BU8"/>
  <c r="BZ8"/>
  <c r="CE8"/>
  <c r="CJ8"/>
  <c r="CO8"/>
  <c r="CT8"/>
  <c r="CY8"/>
  <c r="DD8"/>
  <c r="DI8"/>
  <c r="DN8"/>
  <c r="DS8"/>
  <c r="DX8"/>
  <c r="EC8"/>
  <c r="EH8"/>
  <c r="EM8"/>
  <c r="ER8"/>
  <c r="AL9"/>
  <c r="AQ9"/>
  <c r="AV9"/>
  <c r="BA9"/>
  <c r="BF9"/>
  <c r="BK9"/>
  <c r="BP9"/>
  <c r="BU9"/>
  <c r="BZ9"/>
  <c r="CE9"/>
  <c r="CJ9"/>
  <c r="CO9"/>
  <c r="CT9"/>
  <c r="CY9"/>
  <c r="DD9"/>
  <c r="DI9"/>
  <c r="DN9"/>
  <c r="DS9"/>
  <c r="DX9"/>
  <c r="EC9"/>
  <c r="EH9"/>
  <c r="EM9"/>
  <c r="ER9"/>
  <c r="AL10"/>
  <c r="AQ10"/>
  <c r="AV10"/>
  <c r="BA10"/>
  <c r="BF10"/>
  <c r="BK10"/>
  <c r="BP10"/>
  <c r="BU10"/>
  <c r="BZ10"/>
  <c r="CE10"/>
  <c r="CJ10"/>
  <c r="CO10"/>
  <c r="CT10"/>
  <c r="CY10"/>
  <c r="DD10"/>
  <c r="DI10"/>
  <c r="DN10"/>
  <c r="DS10"/>
  <c r="DX10"/>
  <c r="EC10"/>
  <c r="EH10"/>
  <c r="EM10"/>
  <c r="ER10"/>
  <c r="AL11"/>
  <c r="AQ11"/>
  <c r="AV11"/>
  <c r="BA11"/>
  <c r="BF11"/>
  <c r="BK11"/>
  <c r="BP11"/>
  <c r="BU11"/>
  <c r="BZ11"/>
  <c r="CE11"/>
  <c r="CJ11"/>
  <c r="CO11"/>
  <c r="CT11"/>
  <c r="CY11"/>
  <c r="DD11"/>
  <c r="DI11"/>
  <c r="DN11"/>
  <c r="DS11"/>
  <c r="DX11"/>
  <c r="EC11"/>
  <c r="EH11"/>
  <c r="EM11"/>
  <c r="ER11"/>
  <c r="AL12"/>
  <c r="AQ12"/>
  <c r="AV12"/>
  <c r="BA12"/>
  <c r="BF12"/>
  <c r="BK12"/>
  <c r="BP12"/>
  <c r="BU12"/>
  <c r="BZ12"/>
  <c r="CE12"/>
  <c r="CJ12"/>
  <c r="CO12"/>
  <c r="CT12"/>
  <c r="CY12"/>
  <c r="DD12"/>
  <c r="DI12"/>
  <c r="DN12"/>
  <c r="DS12"/>
  <c r="DX12"/>
  <c r="EC12"/>
  <c r="EH12"/>
  <c r="EM12"/>
  <c r="ER12"/>
  <c r="AL13"/>
  <c r="AQ13"/>
  <c r="AV13"/>
  <c r="BA13"/>
  <c r="BF13"/>
  <c r="BK13"/>
  <c r="BP13"/>
  <c r="BU13"/>
  <c r="BZ13"/>
  <c r="CE13"/>
  <c r="CJ13"/>
  <c r="CO13"/>
  <c r="CT13"/>
  <c r="CY13"/>
  <c r="DD13"/>
  <c r="DI13"/>
  <c r="DN13"/>
  <c r="DS13"/>
  <c r="DX13"/>
  <c r="EC13"/>
  <c r="EH13"/>
  <c r="EM13"/>
  <c r="ER13"/>
  <c r="AL14"/>
  <c r="AQ14"/>
  <c r="AV14"/>
  <c r="BA14"/>
  <c r="BF14"/>
  <c r="BK14"/>
  <c r="BP14"/>
  <c r="BU14"/>
  <c r="BZ14"/>
  <c r="CE14"/>
  <c r="CJ14"/>
  <c r="CO14"/>
  <c r="CT14"/>
  <c r="CY14"/>
  <c r="DD14"/>
  <c r="DI14"/>
  <c r="DN14"/>
  <c r="DS14"/>
  <c r="DX14"/>
  <c r="EC14"/>
  <c r="EH14"/>
  <c r="EM14"/>
  <c r="ER14"/>
  <c r="AL15"/>
  <c r="AQ15"/>
  <c r="AV15"/>
  <c r="BA15"/>
  <c r="BF15"/>
  <c r="BK15"/>
  <c r="BP15"/>
  <c r="BU15"/>
  <c r="BZ15"/>
  <c r="CE15"/>
  <c r="CJ15"/>
  <c r="CO15"/>
  <c r="CT15"/>
  <c r="CY15"/>
  <c r="DD15"/>
  <c r="DI15"/>
  <c r="DN15"/>
  <c r="DS15"/>
  <c r="DX15"/>
  <c r="EC15"/>
  <c r="EH15"/>
  <c r="EM15"/>
  <c r="ER15"/>
  <c r="AL16"/>
  <c r="AQ16"/>
  <c r="AV16"/>
  <c r="BA16"/>
  <c r="BF16"/>
  <c r="BK16"/>
  <c r="BP16"/>
  <c r="BU16"/>
  <c r="BZ16"/>
  <c r="CE16"/>
  <c r="CJ16"/>
  <c r="CO16"/>
  <c r="CT16"/>
  <c r="CY16"/>
  <c r="DD16"/>
  <c r="DI16"/>
  <c r="DN16"/>
  <c r="DS16"/>
  <c r="DX16"/>
  <c r="EC16"/>
  <c r="EH16"/>
  <c r="EM16"/>
  <c r="ER16"/>
  <c r="AL17"/>
  <c r="AQ17"/>
  <c r="AV17"/>
  <c r="BA17"/>
  <c r="BF17"/>
  <c r="BK17"/>
  <c r="BP17"/>
  <c r="BU17"/>
  <c r="BZ17"/>
  <c r="CE17"/>
  <c r="CJ17"/>
  <c r="CO17"/>
  <c r="CT17"/>
  <c r="CY17"/>
  <c r="DD17"/>
  <c r="DI17"/>
  <c r="DN17"/>
  <c r="DS17"/>
  <c r="DX17"/>
  <c r="EC17"/>
  <c r="EH17"/>
  <c r="EM17"/>
  <c r="ER17"/>
  <c r="AL18"/>
  <c r="AQ18"/>
  <c r="AV18"/>
  <c r="BA18"/>
  <c r="BF18"/>
  <c r="BK18"/>
  <c r="BP18"/>
  <c r="BU18"/>
  <c r="BZ18"/>
  <c r="CE18"/>
  <c r="CJ18"/>
  <c r="CO18"/>
  <c r="CT18"/>
  <c r="CY18"/>
  <c r="DD18"/>
  <c r="DI18"/>
  <c r="DN18"/>
  <c r="DS18"/>
  <c r="DX18"/>
  <c r="EC18"/>
  <c r="EH18"/>
  <c r="EM18"/>
  <c r="ER18"/>
  <c r="AH27"/>
  <c r="AI27"/>
  <c r="AJ27"/>
  <c r="AK27"/>
  <c r="AM27"/>
  <c r="AN27"/>
  <c r="AO27"/>
  <c r="AP27"/>
  <c r="AR27"/>
  <c r="AS27"/>
  <c r="AT27"/>
  <c r="AU27"/>
  <c r="AW27"/>
  <c r="AX27"/>
  <c r="AY27"/>
  <c r="AZ27"/>
  <c r="BB27"/>
  <c r="BC27"/>
  <c r="BD27"/>
  <c r="BE27"/>
  <c r="BG27"/>
  <c r="BH27"/>
  <c r="BI27"/>
  <c r="BJ27"/>
  <c r="BL27"/>
  <c r="BM27"/>
  <c r="BN27"/>
  <c r="BO27"/>
  <c r="BQ27"/>
  <c r="BR27"/>
  <c r="BS27"/>
  <c r="BT27"/>
  <c r="BV27"/>
  <c r="BW27"/>
  <c r="BX27"/>
  <c r="BY27"/>
  <c r="CA27"/>
  <c r="CB27"/>
  <c r="CC27"/>
  <c r="CD27"/>
  <c r="CF27"/>
  <c r="CG27"/>
  <c r="CH27"/>
  <c r="CI27"/>
  <c r="CK27"/>
  <c r="CL27"/>
  <c r="CM27"/>
  <c r="CN27"/>
  <c r="CP27"/>
  <c r="CQ27"/>
  <c r="CR27"/>
  <c r="CS27"/>
  <c r="CU27"/>
  <c r="CV27"/>
  <c r="CW27"/>
  <c r="CX27"/>
  <c r="CZ27"/>
  <c r="DA27"/>
  <c r="DB27"/>
  <c r="DC27"/>
  <c r="DE27"/>
  <c r="DF27"/>
  <c r="DG27"/>
  <c r="DH27"/>
  <c r="DJ27"/>
  <c r="DK27"/>
  <c r="DL27"/>
  <c r="DM27"/>
  <c r="DO27"/>
  <c r="DP27"/>
  <c r="DQ27"/>
  <c r="DR27"/>
  <c r="DT27"/>
  <c r="DU27"/>
  <c r="DV27"/>
  <c r="DW27"/>
  <c r="DY27"/>
  <c r="DZ27"/>
  <c r="EA27"/>
  <c r="EB27"/>
  <c r="ED27"/>
  <c r="EE27"/>
  <c r="EF27"/>
  <c r="EG27"/>
  <c r="EI27"/>
  <c r="EJ27"/>
  <c r="EK27"/>
  <c r="EL27"/>
  <c r="EN27"/>
  <c r="EO27"/>
  <c r="EP27"/>
  <c r="EQ27"/>
  <c r="D21" i="16"/>
  <c r="E21"/>
  <c r="F21"/>
  <c r="G21"/>
  <c r="H21"/>
  <c r="I21"/>
  <c r="J21"/>
  <c r="K21"/>
  <c r="L21"/>
  <c r="BU27" i="18" l="1"/>
  <c r="CO27"/>
  <c r="BA27"/>
  <c r="DN27"/>
  <c r="EH27"/>
  <c r="BF27"/>
  <c r="EC27"/>
  <c r="DI27"/>
  <c r="ER27"/>
  <c r="DX27"/>
  <c r="DD27"/>
  <c r="CJ27"/>
  <c r="BP27"/>
  <c r="AQ27"/>
  <c r="EM27"/>
  <c r="DS27"/>
  <c r="CE27"/>
  <c r="BK27"/>
  <c r="CT27"/>
  <c r="BZ27"/>
  <c r="AV27"/>
  <c r="AL27"/>
  <c r="CY27"/>
  <c r="D24" i="37"/>
  <c r="P28" i="22" l="1"/>
  <c r="N28"/>
  <c r="M28"/>
  <c r="L28"/>
  <c r="K28"/>
  <c r="J28"/>
  <c r="I28"/>
  <c r="H28"/>
  <c r="F28"/>
  <c r="E28"/>
  <c r="D28"/>
  <c r="R18" i="25" l="1"/>
  <c r="Q18"/>
  <c r="P18"/>
  <c r="O18"/>
  <c r="M18"/>
  <c r="L18"/>
  <c r="K18"/>
  <c r="J18"/>
  <c r="H18"/>
  <c r="G18"/>
  <c r="F18"/>
  <c r="E18"/>
  <c r="D18"/>
  <c r="C18"/>
  <c r="S17"/>
  <c r="N17"/>
  <c r="I17"/>
  <c r="S16"/>
  <c r="N16"/>
  <c r="I16"/>
  <c r="S15"/>
  <c r="N15"/>
  <c r="I15"/>
  <c r="S14"/>
  <c r="N14"/>
  <c r="I14"/>
  <c r="S13"/>
  <c r="N13"/>
  <c r="I13"/>
  <c r="S12"/>
  <c r="N12"/>
  <c r="I12"/>
  <c r="S11"/>
  <c r="N11"/>
  <c r="I11"/>
  <c r="S10"/>
  <c r="N10"/>
  <c r="I10"/>
  <c r="S9"/>
  <c r="N9"/>
  <c r="I9"/>
  <c r="S8"/>
  <c r="N8"/>
  <c r="I8"/>
  <c r="S7"/>
  <c r="N7"/>
  <c r="I7"/>
  <c r="S6"/>
  <c r="N6"/>
  <c r="I6"/>
  <c r="S5"/>
  <c r="N5"/>
  <c r="I5"/>
  <c r="T15" l="1"/>
  <c r="T16"/>
  <c r="S18"/>
  <c r="T12"/>
  <c r="T7"/>
  <c r="T14"/>
  <c r="T10"/>
  <c r="T17"/>
  <c r="T13"/>
  <c r="T11"/>
  <c r="I18"/>
  <c r="T8"/>
  <c r="T9"/>
  <c r="T5"/>
  <c r="T6"/>
  <c r="N18"/>
  <c r="T18" l="1"/>
  <c r="M12" i="26"/>
  <c r="M14" s="1"/>
  <c r="L12"/>
  <c r="L14" s="1"/>
  <c r="K12"/>
  <c r="K14" s="1"/>
  <c r="J12"/>
  <c r="J14" s="1"/>
  <c r="I12"/>
  <c r="I14" s="1"/>
  <c r="H12"/>
  <c r="H14" s="1"/>
  <c r="G12"/>
  <c r="G14" s="1"/>
  <c r="F12"/>
  <c r="F14" s="1"/>
  <c r="E12"/>
  <c r="E14" s="1"/>
  <c r="D12"/>
  <c r="N14" l="1"/>
  <c r="O15" s="1"/>
  <c r="P21" i="10" l="1"/>
  <c r="O21"/>
  <c r="N21"/>
  <c r="M21"/>
  <c r="L21"/>
  <c r="K21"/>
  <c r="J21"/>
  <c r="I21"/>
  <c r="H21"/>
  <c r="G21"/>
  <c r="F21"/>
  <c r="E21"/>
  <c r="D21"/>
  <c r="T28" i="11" l="1"/>
  <c r="S28"/>
  <c r="R28"/>
  <c r="Q28"/>
  <c r="O28"/>
  <c r="N28"/>
  <c r="M28"/>
  <c r="L28"/>
  <c r="J28"/>
  <c r="I28"/>
  <c r="G28"/>
  <c r="F28"/>
  <c r="E28"/>
  <c r="D28"/>
  <c r="K27"/>
  <c r="K26"/>
  <c r="K25"/>
  <c r="K24"/>
  <c r="K23"/>
  <c r="K22"/>
  <c r="K21"/>
  <c r="K20"/>
  <c r="K19"/>
  <c r="K18"/>
  <c r="K17"/>
  <c r="K16"/>
  <c r="U15"/>
  <c r="P15"/>
  <c r="K15"/>
  <c r="H15"/>
  <c r="U14"/>
  <c r="P14"/>
  <c r="K14"/>
  <c r="H14"/>
  <c r="U13"/>
  <c r="P13"/>
  <c r="K13"/>
  <c r="H13"/>
  <c r="U12"/>
  <c r="P12"/>
  <c r="K12"/>
  <c r="H12"/>
  <c r="U11"/>
  <c r="P11"/>
  <c r="K11"/>
  <c r="H11"/>
  <c r="U10"/>
  <c r="P10"/>
  <c r="K10"/>
  <c r="H10"/>
  <c r="U9"/>
  <c r="P9"/>
  <c r="K9"/>
  <c r="H9"/>
  <c r="U8"/>
  <c r="P8"/>
  <c r="K8"/>
  <c r="H8"/>
  <c r="U7"/>
  <c r="P7"/>
  <c r="K7"/>
  <c r="H7"/>
  <c r="U6"/>
  <c r="P6"/>
  <c r="K6"/>
  <c r="H6"/>
  <c r="U5"/>
  <c r="P5"/>
  <c r="K5"/>
  <c r="H5"/>
  <c r="K4"/>
  <c r="U3"/>
  <c r="P3"/>
  <c r="K3"/>
  <c r="H3"/>
  <c r="V13" l="1"/>
  <c r="P28"/>
  <c r="V21"/>
  <c r="V19"/>
  <c r="V10"/>
  <c r="V24"/>
  <c r="K28"/>
  <c r="V5"/>
  <c r="U28"/>
  <c r="V8"/>
  <c r="V17"/>
  <c r="H28"/>
  <c r="V22"/>
  <c r="V7"/>
  <c r="V27"/>
  <c r="V14"/>
  <c r="V20"/>
  <c r="V9"/>
  <c r="V12"/>
  <c r="V25"/>
  <c r="V15"/>
  <c r="V18"/>
  <c r="V11"/>
  <c r="V23"/>
  <c r="V6"/>
  <c r="V16"/>
  <c r="V3"/>
  <c r="V4"/>
  <c r="V28" l="1"/>
  <c r="V6" i="13"/>
  <c r="U6"/>
  <c r="T6"/>
  <c r="S6"/>
  <c r="Q6"/>
  <c r="P6"/>
  <c r="O6"/>
  <c r="N6"/>
  <c r="L6"/>
  <c r="K6"/>
  <c r="J6"/>
  <c r="I6"/>
  <c r="G6"/>
  <c r="F6"/>
  <c r="E6"/>
  <c r="D6"/>
  <c r="C6"/>
  <c r="W5"/>
  <c r="W6" s="1"/>
  <c r="R5"/>
  <c r="R6" s="1"/>
  <c r="M5"/>
  <c r="M6" s="1"/>
  <c r="H5"/>
  <c r="H6" l="1"/>
  <c r="X5"/>
  <c r="X6"/>
  <c r="X22" i="12"/>
  <c r="S22"/>
  <c r="N22"/>
  <c r="I22"/>
  <c r="X21"/>
  <c r="S21"/>
  <c r="I21"/>
  <c r="X20"/>
  <c r="S20"/>
  <c r="I20"/>
  <c r="X19"/>
  <c r="S19"/>
  <c r="N19"/>
  <c r="I19"/>
  <c r="X18"/>
  <c r="S18"/>
  <c r="N18"/>
  <c r="I18"/>
  <c r="X17"/>
  <c r="S17"/>
  <c r="N17"/>
  <c r="I17"/>
  <c r="X16"/>
  <c r="S16"/>
  <c r="N16"/>
  <c r="I16"/>
  <c r="X15"/>
  <c r="S15"/>
  <c r="N15"/>
  <c r="I15"/>
  <c r="X14"/>
  <c r="S14"/>
  <c r="N14"/>
  <c r="I14"/>
  <c r="X13"/>
  <c r="S13"/>
  <c r="N13"/>
  <c r="I13"/>
  <c r="X12"/>
  <c r="S12"/>
  <c r="N12"/>
  <c r="I12"/>
  <c r="X11"/>
  <c r="S11"/>
  <c r="N11"/>
  <c r="I11"/>
  <c r="X10"/>
  <c r="S10"/>
  <c r="N10"/>
  <c r="I10"/>
  <c r="X9"/>
  <c r="S9"/>
  <c r="N9"/>
  <c r="I9"/>
  <c r="X8"/>
  <c r="S8"/>
  <c r="N8"/>
  <c r="I8"/>
  <c r="X7"/>
  <c r="S7"/>
  <c r="N7"/>
  <c r="I7"/>
  <c r="X6"/>
  <c r="S6"/>
  <c r="N6"/>
  <c r="I6"/>
  <c r="X5"/>
  <c r="S5"/>
  <c r="N5"/>
  <c r="I5"/>
  <c r="Q21" i="16" l="1"/>
  <c r="P21"/>
  <c r="O21"/>
  <c r="N21"/>
  <c r="M21"/>
  <c r="W20" i="28" l="1"/>
  <c r="V20"/>
  <c r="U20"/>
  <c r="T20"/>
  <c r="R20"/>
  <c r="Q20"/>
  <c r="P20"/>
  <c r="O20"/>
  <c r="M20"/>
  <c r="L20"/>
  <c r="K20"/>
  <c r="J20"/>
  <c r="H20"/>
  <c r="G20"/>
  <c r="F20"/>
  <c r="E20"/>
  <c r="D20"/>
  <c r="C20"/>
  <c r="X19"/>
  <c r="S19"/>
  <c r="N19"/>
  <c r="I19"/>
  <c r="X18"/>
  <c r="S18"/>
  <c r="N18"/>
  <c r="I18"/>
  <c r="X17"/>
  <c r="S17"/>
  <c r="N17"/>
  <c r="I17"/>
  <c r="X16"/>
  <c r="S16"/>
  <c r="N16"/>
  <c r="I16"/>
  <c r="X15"/>
  <c r="S15"/>
  <c r="N15"/>
  <c r="I15"/>
  <c r="X14"/>
  <c r="S14"/>
  <c r="N14"/>
  <c r="I14"/>
  <c r="X13"/>
  <c r="S13"/>
  <c r="N13"/>
  <c r="I13"/>
  <c r="X12"/>
  <c r="S12"/>
  <c r="N12"/>
  <c r="I12"/>
  <c r="X11"/>
  <c r="S11"/>
  <c r="N11"/>
  <c r="I11"/>
  <c r="X10"/>
  <c r="S10"/>
  <c r="N10"/>
  <c r="I10"/>
  <c r="X9"/>
  <c r="S9"/>
  <c r="N9"/>
  <c r="I9"/>
  <c r="X8"/>
  <c r="S8"/>
  <c r="N8"/>
  <c r="I8"/>
  <c r="X7"/>
  <c r="S7"/>
  <c r="N7"/>
  <c r="I7"/>
  <c r="X6"/>
  <c r="S6"/>
  <c r="N6"/>
  <c r="I6"/>
  <c r="S20" l="1"/>
  <c r="Y10"/>
  <c r="X20"/>
  <c r="Y16"/>
  <c r="Y19"/>
  <c r="Y8"/>
  <c r="Y11"/>
  <c r="Y14"/>
  <c r="Y17"/>
  <c r="Y7"/>
  <c r="I20"/>
  <c r="N20"/>
  <c r="Y13"/>
  <c r="Y9"/>
  <c r="Y15"/>
  <c r="Y18"/>
  <c r="Y12"/>
  <c r="Y6"/>
  <c r="Y20" l="1"/>
  <c r="W40" i="17"/>
  <c r="V40"/>
  <c r="U40"/>
  <c r="T40"/>
  <c r="R40"/>
  <c r="Q40"/>
  <c r="P40"/>
  <c r="O40"/>
  <c r="M40"/>
  <c r="L40"/>
  <c r="K40"/>
  <c r="J40"/>
  <c r="H40"/>
  <c r="G40"/>
  <c r="F40"/>
  <c r="E40"/>
  <c r="D40"/>
  <c r="X39"/>
  <c r="S39"/>
  <c r="N39"/>
  <c r="I39"/>
  <c r="X38"/>
  <c r="S38"/>
  <c r="N38"/>
  <c r="I38"/>
  <c r="X37"/>
  <c r="S37"/>
  <c r="N37"/>
  <c r="I37"/>
  <c r="X36"/>
  <c r="S36"/>
  <c r="N36"/>
  <c r="I36"/>
  <c r="X35"/>
  <c r="S35"/>
  <c r="N35"/>
  <c r="I35"/>
  <c r="X34"/>
  <c r="S34"/>
  <c r="N34"/>
  <c r="I34"/>
  <c r="X33"/>
  <c r="S33"/>
  <c r="N33"/>
  <c r="I33"/>
  <c r="X32"/>
  <c r="S32"/>
  <c r="N32"/>
  <c r="I32"/>
  <c r="X31"/>
  <c r="S31"/>
  <c r="N31"/>
  <c r="I31"/>
  <c r="X30"/>
  <c r="S30"/>
  <c r="N30"/>
  <c r="I30"/>
  <c r="X29"/>
  <c r="S29"/>
  <c r="N29"/>
  <c r="I29"/>
  <c r="X28"/>
  <c r="S28"/>
  <c r="N28"/>
  <c r="I28"/>
  <c r="X27"/>
  <c r="S27"/>
  <c r="N27"/>
  <c r="I27"/>
  <c r="X26"/>
  <c r="S26"/>
  <c r="N26"/>
  <c r="I26"/>
  <c r="X25"/>
  <c r="S25"/>
  <c r="N25"/>
  <c r="I25"/>
  <c r="X24"/>
  <c r="S24"/>
  <c r="N24"/>
  <c r="I24"/>
  <c r="X23"/>
  <c r="S23"/>
  <c r="N23"/>
  <c r="I23"/>
  <c r="X22"/>
  <c r="S22"/>
  <c r="N22"/>
  <c r="I22"/>
  <c r="X21"/>
  <c r="S21"/>
  <c r="N21"/>
  <c r="I21"/>
  <c r="X20"/>
  <c r="S20"/>
  <c r="N20"/>
  <c r="I20"/>
  <c r="X19"/>
  <c r="S19"/>
  <c r="N19"/>
  <c r="I19"/>
  <c r="X18"/>
  <c r="S18"/>
  <c r="N18"/>
  <c r="I18"/>
  <c r="X17"/>
  <c r="S17"/>
  <c r="N17"/>
  <c r="I17"/>
  <c r="X16"/>
  <c r="S16"/>
  <c r="N16"/>
  <c r="I16"/>
  <c r="X15"/>
  <c r="S15"/>
  <c r="N15"/>
  <c r="I15"/>
  <c r="X14"/>
  <c r="S14"/>
  <c r="N14"/>
  <c r="I14"/>
  <c r="X13"/>
  <c r="S13"/>
  <c r="N13"/>
  <c r="I13"/>
  <c r="X12"/>
  <c r="S12"/>
  <c r="N12"/>
  <c r="I12"/>
  <c r="X11"/>
  <c r="S11"/>
  <c r="N11"/>
  <c r="I11"/>
  <c r="X10"/>
  <c r="S10"/>
  <c r="N10"/>
  <c r="I10"/>
  <c r="X9"/>
  <c r="S9"/>
  <c r="N9"/>
  <c r="I9"/>
  <c r="X8"/>
  <c r="S8"/>
  <c r="N8"/>
  <c r="I8"/>
  <c r="X7"/>
  <c r="S7"/>
  <c r="N7"/>
  <c r="I7"/>
  <c r="X6"/>
  <c r="S6"/>
  <c r="N6"/>
  <c r="I6"/>
  <c r="X5"/>
  <c r="S5"/>
  <c r="N5"/>
  <c r="I5"/>
  <c r="X4"/>
  <c r="S4"/>
  <c r="N4"/>
  <c r="I4"/>
  <c r="X3"/>
  <c r="S3"/>
  <c r="N3"/>
  <c r="I3"/>
  <c r="N40" l="1"/>
  <c r="X40"/>
  <c r="Y28"/>
  <c r="Y32"/>
  <c r="Y24"/>
  <c r="Y36"/>
  <c r="I40"/>
  <c r="Y6"/>
  <c r="Y7"/>
  <c r="Y8"/>
  <c r="Y9"/>
  <c r="Y10"/>
  <c r="Y11"/>
  <c r="Y12"/>
  <c r="Y13"/>
  <c r="Y14"/>
  <c r="Y15"/>
  <c r="Y16"/>
  <c r="Y17"/>
  <c r="Y18"/>
  <c r="Y19"/>
  <c r="Y20"/>
  <c r="Y21"/>
  <c r="Y22"/>
  <c r="Y26"/>
  <c r="Y27"/>
  <c r="Y30"/>
  <c r="Y31"/>
  <c r="Y34"/>
  <c r="Y35"/>
  <c r="Y38"/>
  <c r="Y39"/>
  <c r="Y4"/>
  <c r="Y5"/>
  <c r="S40"/>
  <c r="Y25"/>
  <c r="Y29"/>
  <c r="Y33"/>
  <c r="Y37"/>
  <c r="Y3"/>
  <c r="Y23" l="1"/>
  <c r="Y40"/>
  <c r="P30" i="27"/>
  <c r="O30"/>
  <c r="N30"/>
  <c r="M30"/>
  <c r="L30"/>
  <c r="K30"/>
  <c r="J30"/>
  <c r="I30"/>
  <c r="H30"/>
  <c r="F30"/>
  <c r="E30"/>
  <c r="D30"/>
  <c r="V16" i="21" l="1"/>
  <c r="U16"/>
  <c r="T16"/>
  <c r="S16"/>
  <c r="Q16"/>
  <c r="P16"/>
  <c r="O16"/>
  <c r="N16"/>
  <c r="L16"/>
  <c r="K16"/>
  <c r="J16"/>
  <c r="I16"/>
  <c r="G16"/>
  <c r="F16"/>
  <c r="E16"/>
  <c r="D16"/>
  <c r="W15"/>
  <c r="R15"/>
  <c r="M15"/>
  <c r="H15"/>
  <c r="W14"/>
  <c r="R14"/>
  <c r="M14"/>
  <c r="H14"/>
  <c r="W13"/>
  <c r="R13"/>
  <c r="M13"/>
  <c r="H13"/>
  <c r="W12"/>
  <c r="R12"/>
  <c r="M12"/>
  <c r="H12"/>
  <c r="W11"/>
  <c r="R11"/>
  <c r="M11"/>
  <c r="H11"/>
  <c r="W10"/>
  <c r="R10"/>
  <c r="M10"/>
  <c r="H10"/>
  <c r="W9"/>
  <c r="R9"/>
  <c r="M9"/>
  <c r="H9"/>
  <c r="W8"/>
  <c r="R8"/>
  <c r="M8"/>
  <c r="H8"/>
  <c r="W7"/>
  <c r="R7"/>
  <c r="M7"/>
  <c r="H7"/>
  <c r="W6"/>
  <c r="R6"/>
  <c r="M6"/>
  <c r="H6"/>
  <c r="W5"/>
  <c r="R5"/>
  <c r="M5"/>
  <c r="H5"/>
  <c r="W4"/>
  <c r="R4"/>
  <c r="M4"/>
  <c r="H4"/>
  <c r="H16" l="1"/>
  <c r="W16"/>
  <c r="R16"/>
  <c r="M16"/>
  <c r="P44" i="9" l="1"/>
  <c r="N44"/>
  <c r="M44"/>
  <c r="K44"/>
  <c r="G44"/>
  <c r="F44"/>
  <c r="D44"/>
  <c r="IK27" i="18" l="1"/>
  <c r="IJ27"/>
  <c r="II27"/>
  <c r="IH27"/>
  <c r="IF27"/>
  <c r="IE27"/>
  <c r="ID27"/>
  <c r="IC27"/>
  <c r="IA27"/>
  <c r="HZ27"/>
  <c r="HY27"/>
  <c r="HX27"/>
  <c r="HV27"/>
  <c r="HU27"/>
  <c r="HT27"/>
  <c r="HS27"/>
  <c r="HQ27"/>
  <c r="HP27"/>
  <c r="HO27"/>
  <c r="HN27"/>
  <c r="HL27"/>
  <c r="HK27"/>
  <c r="HJ27"/>
  <c r="HI27"/>
  <c r="HG27"/>
  <c r="HF27"/>
  <c r="HE27"/>
  <c r="HD27"/>
  <c r="HB27"/>
  <c r="HA27"/>
  <c r="GZ27"/>
  <c r="GY27"/>
  <c r="GW27"/>
  <c r="GV27"/>
  <c r="GU27"/>
  <c r="GT27"/>
  <c r="GR27"/>
  <c r="GQ27"/>
  <c r="GP27"/>
  <c r="GO27"/>
  <c r="GM27"/>
  <c r="GL27"/>
  <c r="GK27"/>
  <c r="GJ27"/>
  <c r="GH27"/>
  <c r="GG27"/>
  <c r="GF27"/>
  <c r="GE27"/>
  <c r="GC27"/>
  <c r="GB27"/>
  <c r="GA27"/>
  <c r="FZ27"/>
  <c r="FX27"/>
  <c r="FW27"/>
  <c r="FV27"/>
  <c r="FU27"/>
  <c r="FS27"/>
  <c r="FR27"/>
  <c r="FQ27"/>
  <c r="FP27"/>
  <c r="FN27"/>
  <c r="FM27"/>
  <c r="FL27"/>
  <c r="FK27"/>
  <c r="FI27"/>
  <c r="FH27"/>
  <c r="FG27"/>
  <c r="FF27"/>
  <c r="FD27"/>
  <c r="FC27"/>
  <c r="FA27"/>
  <c r="EZ27"/>
  <c r="EY27"/>
  <c r="EX27"/>
  <c r="EV27"/>
  <c r="EU27"/>
  <c r="ET27"/>
  <c r="ES27"/>
  <c r="AF27"/>
  <c r="AE27"/>
  <c r="AD27"/>
  <c r="AC27"/>
  <c r="AA27"/>
  <c r="Z27"/>
  <c r="Y27"/>
  <c r="X27"/>
  <c r="V27"/>
  <c r="U27"/>
  <c r="T27"/>
  <c r="S27"/>
  <c r="Q27"/>
  <c r="P27"/>
  <c r="O27"/>
  <c r="N27"/>
  <c r="L27"/>
  <c r="K27"/>
  <c r="J27"/>
  <c r="I27"/>
  <c r="G27"/>
  <c r="F27"/>
  <c r="E27"/>
  <c r="D27"/>
  <c r="C27"/>
  <c r="FE26"/>
  <c r="FE25"/>
  <c r="FE24"/>
  <c r="FE23"/>
  <c r="FE22"/>
  <c r="FE21"/>
  <c r="FE20"/>
  <c r="FE19"/>
  <c r="IL18"/>
  <c r="IG18"/>
  <c r="IB18"/>
  <c r="HW18"/>
  <c r="HR18"/>
  <c r="HM18"/>
  <c r="HH18"/>
  <c r="HC18"/>
  <c r="GX18"/>
  <c r="GS18"/>
  <c r="GN18"/>
  <c r="GI18"/>
  <c r="GD18"/>
  <c r="FY18"/>
  <c r="FT18"/>
  <c r="FO18"/>
  <c r="FJ18"/>
  <c r="FE18"/>
  <c r="FB18"/>
  <c r="EW18"/>
  <c r="AG18"/>
  <c r="AB18"/>
  <c r="W18"/>
  <c r="R18"/>
  <c r="M18"/>
  <c r="H18"/>
  <c r="IL17"/>
  <c r="IG17"/>
  <c r="IB17"/>
  <c r="HW17"/>
  <c r="HR17"/>
  <c r="HM17"/>
  <c r="HH17"/>
  <c r="HC17"/>
  <c r="GX17"/>
  <c r="GS17"/>
  <c r="GN17"/>
  <c r="GI17"/>
  <c r="GD17"/>
  <c r="FY17"/>
  <c r="FT17"/>
  <c r="FO17"/>
  <c r="FJ17"/>
  <c r="FE17"/>
  <c r="FB17"/>
  <c r="EW17"/>
  <c r="AG17"/>
  <c r="AB17"/>
  <c r="W17"/>
  <c r="R17"/>
  <c r="M17"/>
  <c r="H17"/>
  <c r="IL16"/>
  <c r="IG16"/>
  <c r="IB16"/>
  <c r="HW16"/>
  <c r="HR16"/>
  <c r="HM16"/>
  <c r="HH16"/>
  <c r="HC16"/>
  <c r="GX16"/>
  <c r="GS16"/>
  <c r="GN16"/>
  <c r="GI16"/>
  <c r="GD16"/>
  <c r="FY16"/>
  <c r="FT16"/>
  <c r="FO16"/>
  <c r="FJ16"/>
  <c r="FE16"/>
  <c r="FB16"/>
  <c r="EW16"/>
  <c r="AG16"/>
  <c r="AB16"/>
  <c r="W16"/>
  <c r="R16"/>
  <c r="M16"/>
  <c r="H16"/>
  <c r="IL15"/>
  <c r="IG15"/>
  <c r="IB15"/>
  <c r="HW15"/>
  <c r="HR15"/>
  <c r="HM15"/>
  <c r="HH15"/>
  <c r="HC15"/>
  <c r="GX15"/>
  <c r="GS15"/>
  <c r="GN15"/>
  <c r="GI15"/>
  <c r="GD15"/>
  <c r="FY15"/>
  <c r="FT15"/>
  <c r="FO15"/>
  <c r="FJ15"/>
  <c r="FE15"/>
  <c r="FB15"/>
  <c r="EW15"/>
  <c r="AG15"/>
  <c r="AB15"/>
  <c r="W15"/>
  <c r="R15"/>
  <c r="M15"/>
  <c r="H15"/>
  <c r="IL14"/>
  <c r="IG14"/>
  <c r="IB14"/>
  <c r="HW14"/>
  <c r="HR14"/>
  <c r="HM14"/>
  <c r="HH14"/>
  <c r="HC14"/>
  <c r="GX14"/>
  <c r="GS14"/>
  <c r="GN14"/>
  <c r="GI14"/>
  <c r="GD14"/>
  <c r="FY14"/>
  <c r="FT14"/>
  <c r="FO14"/>
  <c r="FJ14"/>
  <c r="FE14"/>
  <c r="FB14"/>
  <c r="EW14"/>
  <c r="AG14"/>
  <c r="AB14"/>
  <c r="W14"/>
  <c r="R14"/>
  <c r="M14"/>
  <c r="H14"/>
  <c r="IL13"/>
  <c r="IG13"/>
  <c r="IB13"/>
  <c r="HW13"/>
  <c r="HR13"/>
  <c r="HM13"/>
  <c r="HH13"/>
  <c r="HC13"/>
  <c r="GX13"/>
  <c r="GS13"/>
  <c r="GN13"/>
  <c r="GI13"/>
  <c r="GD13"/>
  <c r="FY13"/>
  <c r="FT13"/>
  <c r="FO13"/>
  <c r="FJ13"/>
  <c r="FE13"/>
  <c r="FB13"/>
  <c r="EW13"/>
  <c r="AG13"/>
  <c r="AB13"/>
  <c r="W13"/>
  <c r="R13"/>
  <c r="M13"/>
  <c r="H13"/>
  <c r="IL12"/>
  <c r="IG12"/>
  <c r="IB12"/>
  <c r="HW12"/>
  <c r="HR12"/>
  <c r="HM12"/>
  <c r="HH12"/>
  <c r="HC12"/>
  <c r="GX12"/>
  <c r="GS12"/>
  <c r="GN12"/>
  <c r="GI12"/>
  <c r="GD12"/>
  <c r="FY12"/>
  <c r="FT12"/>
  <c r="FO12"/>
  <c r="FJ12"/>
  <c r="FE12"/>
  <c r="FB12"/>
  <c r="EW12"/>
  <c r="AG12"/>
  <c r="AB12"/>
  <c r="W12"/>
  <c r="R12"/>
  <c r="M12"/>
  <c r="H12"/>
  <c r="IL11"/>
  <c r="IG11"/>
  <c r="IB11"/>
  <c r="HW11"/>
  <c r="HR11"/>
  <c r="HM11"/>
  <c r="HH11"/>
  <c r="HC11"/>
  <c r="GX11"/>
  <c r="GS11"/>
  <c r="GN11"/>
  <c r="GI11"/>
  <c r="GD11"/>
  <c r="FY11"/>
  <c r="FT11"/>
  <c r="FO11"/>
  <c r="FJ11"/>
  <c r="FE11"/>
  <c r="FB11"/>
  <c r="EW11"/>
  <c r="AG11"/>
  <c r="AB11"/>
  <c r="W11"/>
  <c r="R11"/>
  <c r="M11"/>
  <c r="H11"/>
  <c r="IL10"/>
  <c r="IG10"/>
  <c r="IB10"/>
  <c r="HW10"/>
  <c r="HR10"/>
  <c r="HM10"/>
  <c r="HH10"/>
  <c r="HC10"/>
  <c r="GX10"/>
  <c r="GS10"/>
  <c r="GN10"/>
  <c r="GI10"/>
  <c r="GD10"/>
  <c r="FY10"/>
  <c r="FT10"/>
  <c r="FO10"/>
  <c r="FJ10"/>
  <c r="FE10"/>
  <c r="FB10"/>
  <c r="EW10"/>
  <c r="AG10"/>
  <c r="AB10"/>
  <c r="W10"/>
  <c r="R10"/>
  <c r="M10"/>
  <c r="H10"/>
  <c r="IL9"/>
  <c r="IG9"/>
  <c r="IB9"/>
  <c r="HW9"/>
  <c r="HR9"/>
  <c r="HM9"/>
  <c r="HH9"/>
  <c r="HC9"/>
  <c r="GX9"/>
  <c r="GS9"/>
  <c r="GN9"/>
  <c r="GI9"/>
  <c r="GD9"/>
  <c r="FY9"/>
  <c r="FT9"/>
  <c r="FO9"/>
  <c r="FJ9"/>
  <c r="FE9"/>
  <c r="FB9"/>
  <c r="EW9"/>
  <c r="AG9"/>
  <c r="AB9"/>
  <c r="W9"/>
  <c r="R9"/>
  <c r="M9"/>
  <c r="H9"/>
  <c r="IL8"/>
  <c r="IG8"/>
  <c r="IB8"/>
  <c r="HW8"/>
  <c r="HR8"/>
  <c r="HR27" s="1"/>
  <c r="HM8"/>
  <c r="HH8"/>
  <c r="HC8"/>
  <c r="GX8"/>
  <c r="GS8"/>
  <c r="GN8"/>
  <c r="GI8"/>
  <c r="GD8"/>
  <c r="FY8"/>
  <c r="FT8"/>
  <c r="FO8"/>
  <c r="FJ8"/>
  <c r="FE8"/>
  <c r="FB8"/>
  <c r="EW8"/>
  <c r="AG8"/>
  <c r="AB8"/>
  <c r="W8"/>
  <c r="R8"/>
  <c r="M8"/>
  <c r="H8"/>
  <c r="FE7"/>
  <c r="IL6"/>
  <c r="IG6"/>
  <c r="IB6"/>
  <c r="HW6"/>
  <c r="HR6"/>
  <c r="HM6"/>
  <c r="HH6"/>
  <c r="HC6"/>
  <c r="GX6"/>
  <c r="GS6"/>
  <c r="GN6"/>
  <c r="GI6"/>
  <c r="GD6"/>
  <c r="FY6"/>
  <c r="FT6"/>
  <c r="FO6"/>
  <c r="FJ6"/>
  <c r="FE6"/>
  <c r="FB6"/>
  <c r="EW6"/>
  <c r="AG6"/>
  <c r="AB6"/>
  <c r="W6"/>
  <c r="R6"/>
  <c r="M6"/>
  <c r="M27" s="1"/>
  <c r="H6"/>
  <c r="GS27" l="1"/>
  <c r="FT27"/>
  <c r="EW27"/>
  <c r="HC27"/>
  <c r="GN27"/>
  <c r="AB27"/>
  <c r="FE27"/>
  <c r="W27"/>
  <c r="FB27"/>
  <c r="GX27"/>
  <c r="AG27"/>
  <c r="FJ27"/>
  <c r="HH27"/>
  <c r="FO27"/>
  <c r="HM27"/>
  <c r="IB27"/>
  <c r="R27"/>
  <c r="IG27"/>
  <c r="FY27"/>
  <c r="GD27"/>
  <c r="IL27"/>
  <c r="HW27"/>
  <c r="GI27"/>
  <c r="H27"/>
  <c r="W26" i="20" l="1"/>
  <c r="V26"/>
  <c r="U26"/>
  <c r="T26"/>
  <c r="R26"/>
  <c r="Q26"/>
  <c r="P26"/>
  <c r="O26"/>
  <c r="M26"/>
  <c r="L26"/>
  <c r="K26"/>
  <c r="J26"/>
  <c r="H26"/>
  <c r="G26"/>
  <c r="F26"/>
  <c r="E26"/>
  <c r="D26"/>
  <c r="C26"/>
  <c r="X25"/>
  <c r="S25"/>
  <c r="N25"/>
  <c r="I25"/>
  <c r="X24"/>
  <c r="S24"/>
  <c r="N24"/>
  <c r="I24"/>
  <c r="X23"/>
  <c r="S23"/>
  <c r="N23"/>
  <c r="I23"/>
  <c r="X22"/>
  <c r="S22"/>
  <c r="N22"/>
  <c r="I22"/>
  <c r="X21"/>
  <c r="S21"/>
  <c r="N21"/>
  <c r="I21"/>
  <c r="X20"/>
  <c r="S20"/>
  <c r="N20"/>
  <c r="I20"/>
  <c r="X19"/>
  <c r="S19"/>
  <c r="N19"/>
  <c r="I19"/>
  <c r="X18"/>
  <c r="S18"/>
  <c r="N18"/>
  <c r="I18"/>
  <c r="X17"/>
  <c r="S17"/>
  <c r="N17"/>
  <c r="I17"/>
  <c r="X16"/>
  <c r="S16"/>
  <c r="N16"/>
  <c r="I16"/>
  <c r="X15"/>
  <c r="S15"/>
  <c r="N15"/>
  <c r="I15"/>
  <c r="X14"/>
  <c r="S14"/>
  <c r="N14"/>
  <c r="I14"/>
  <c r="X13"/>
  <c r="S13"/>
  <c r="N13"/>
  <c r="I13"/>
  <c r="X12"/>
  <c r="S12"/>
  <c r="N12"/>
  <c r="I12"/>
  <c r="X11"/>
  <c r="S11"/>
  <c r="N11"/>
  <c r="I11"/>
  <c r="X10"/>
  <c r="S10"/>
  <c r="N10"/>
  <c r="I10"/>
  <c r="X9"/>
  <c r="S9"/>
  <c r="N9"/>
  <c r="I9"/>
  <c r="X8"/>
  <c r="S8"/>
  <c r="N8"/>
  <c r="I8"/>
  <c r="X7"/>
  <c r="S7"/>
  <c r="N7"/>
  <c r="I7"/>
  <c r="X6"/>
  <c r="S6"/>
  <c r="N6"/>
  <c r="N26" s="1"/>
  <c r="I6"/>
  <c r="C24" i="37"/>
  <c r="S26" i="20" l="1"/>
  <c r="X26"/>
  <c r="I26"/>
</calcChain>
</file>

<file path=xl/sharedStrings.xml><?xml version="1.0" encoding="utf-8"?>
<sst xmlns="http://schemas.openxmlformats.org/spreadsheetml/2006/main" count="1493" uniqueCount="524">
  <si>
    <t>№</t>
  </si>
  <si>
    <t>Наименование района</t>
  </si>
  <si>
    <t>Канат для лазания</t>
  </si>
  <si>
    <t>Конь гимнастический</t>
  </si>
  <si>
    <t>ИТОГО:</t>
  </si>
  <si>
    <t>наименование школы</t>
  </si>
  <si>
    <t>количество школьников на 14 января 2025 года</t>
  </si>
  <si>
    <t>Сведения о потребности школ в спортивном инвентаре на 2025 год</t>
  </si>
  <si>
    <t>(образец заполнения)</t>
  </si>
  <si>
    <t>Корзина для мячей переносная</t>
  </si>
  <si>
    <t>Насос для накачивания мячей в комплекте с 20 иглами</t>
  </si>
  <si>
    <t>Доска маркерная</t>
  </si>
  <si>
    <t>Стол преподавателя с приставкой для компьютера</t>
  </si>
  <si>
    <t>Стол однотумбовый</t>
  </si>
  <si>
    <t>Стул полумягкий</t>
  </si>
  <si>
    <t xml:space="preserve">Шкаф для учебно-наглядных пособий с открытыми и закрытыми полками </t>
  </si>
  <si>
    <t>Персональный компьютер с доступом в интернет в комплекте с микрофонно-телефонной гарнитурой и web-камерой</t>
  </si>
  <si>
    <t>Кол-во по факту</t>
  </si>
  <si>
    <t>План по приказу №70 МОН РК</t>
  </si>
  <si>
    <t>Потребность</t>
  </si>
  <si>
    <t>Многофункциональное устройство (копир/принтер/сканер)</t>
  </si>
  <si>
    <t>Музыкальный центр с беспроводными технологиями</t>
  </si>
  <si>
    <t>Мультимедийные пособия по физической подготовке</t>
  </si>
  <si>
    <t>Свисток игровой</t>
  </si>
  <si>
    <t>Секундомер</t>
  </si>
  <si>
    <t>Табло простое пластиковое</t>
  </si>
  <si>
    <t>Табло электронное</t>
  </si>
  <si>
    <t>Электромегафон</t>
  </si>
  <si>
    <t>Стеллаж для хранения мячей</t>
  </si>
  <si>
    <t>Стеллаж для хранения спортивного инвентаря</t>
  </si>
  <si>
    <t>Бревно высокое</t>
  </si>
  <si>
    <t>Бревно напольное</t>
  </si>
  <si>
    <t>Брусья параллельные мужские</t>
  </si>
  <si>
    <t>Брусья разновысокие женские</t>
  </si>
  <si>
    <t>Канат для перетягивания</t>
  </si>
  <si>
    <t>Козел гимнастический</t>
  </si>
  <si>
    <t>Мат гимнастический с гигиеническим покрытием</t>
  </si>
  <si>
    <t>Мостик гимнастический подпружиненный</t>
  </si>
  <si>
    <t>Мостик гимнастический прямой</t>
  </si>
  <si>
    <t>Ворота для мини футбола</t>
  </si>
  <si>
    <t>Игра настольная "Тоғызқұмалак"</t>
  </si>
  <si>
    <t>Ковер для национальных игр</t>
  </si>
  <si>
    <t>Кольцо баскетбольное</t>
  </si>
  <si>
    <t>Манишка игровая</t>
  </si>
  <si>
    <t>Медицинбол 1 килограмм</t>
  </si>
  <si>
    <t>Медицинбол 2 килограмм</t>
  </si>
  <si>
    <t>Набор для игры "Асык ату"</t>
  </si>
  <si>
    <t>Набор для игры "Бес тас"</t>
  </si>
  <si>
    <t>Щит баскетбольный учебный</t>
  </si>
  <si>
    <t>Брусья параллельные металлические</t>
  </si>
  <si>
    <t>Ворота для мини футбола с сеткой</t>
  </si>
  <si>
    <t>Ворота футбольные с сеткой</t>
  </si>
  <si>
    <t>Легкоатлетическая дорожка резиновая</t>
  </si>
  <si>
    <t>Перекладина гимнастическая металлическая</t>
  </si>
  <si>
    <t>Полоса препятствий</t>
  </si>
  <si>
    <t>Сектор для метаний</t>
  </si>
  <si>
    <t>Сектор для прыжков в длину</t>
  </si>
  <si>
    <t>Стойка баскетбольная с щитом с сеткой</t>
  </si>
  <si>
    <t>Стойка волейбольная с сеткой</t>
  </si>
  <si>
    <t>Судейская вышка</t>
  </si>
  <si>
    <t>Трибуна на 50 зрителей</t>
  </si>
  <si>
    <t>Жаркаин</t>
  </si>
  <si>
    <t>Ушкарасу</t>
  </si>
  <si>
    <t>Тассуат</t>
  </si>
  <si>
    <t xml:space="preserve">Тасты талды </t>
  </si>
  <si>
    <t>Бирсуат</t>
  </si>
  <si>
    <t>Кумсуат</t>
  </si>
  <si>
    <t xml:space="preserve">Кенская </t>
  </si>
  <si>
    <t>Зерноград</t>
  </si>
  <si>
    <t xml:space="preserve">Пятигорская </t>
  </si>
  <si>
    <t>Гастелло</t>
  </si>
  <si>
    <t>50 лет Октября</t>
  </si>
  <si>
    <t>Далабай</t>
  </si>
  <si>
    <t>СШ. им. Абая</t>
  </si>
  <si>
    <t>Шойындыколь</t>
  </si>
  <si>
    <t>Тасоткель</t>
  </si>
  <si>
    <t xml:space="preserve">Львовское </t>
  </si>
  <si>
    <t>Отрадный</t>
  </si>
  <si>
    <t>Жарқайың ауданы</t>
  </si>
  <si>
    <t>Сведения о потребности школ Атбасарского района в спортивном инвентаре на 2025 год</t>
  </si>
  <si>
    <t>Атбасарский район</t>
  </si>
  <si>
    <t>СШ №1</t>
  </si>
  <si>
    <t>СШ №2</t>
  </si>
  <si>
    <t>СШ №3</t>
  </si>
  <si>
    <t>СШ №4</t>
  </si>
  <si>
    <t>СШ №5</t>
  </si>
  <si>
    <t>СШ №6</t>
  </si>
  <si>
    <t>СШ №7</t>
  </si>
  <si>
    <t>СШ №8</t>
  </si>
  <si>
    <t>Адырская ОШ</t>
  </si>
  <si>
    <t>Борисовская СШ</t>
  </si>
  <si>
    <t>Бейсхазрет. ОШ</t>
  </si>
  <si>
    <t>Есенгельд. СШ</t>
  </si>
  <si>
    <t>СШ №1 с.Мариновка</t>
  </si>
  <si>
    <t>Новосельская СШ</t>
  </si>
  <si>
    <t>Н-Маринов. ОШ</t>
  </si>
  <si>
    <t>СШ №1 с. Бастау</t>
  </si>
  <si>
    <t>СШ №2 с. Бастау</t>
  </si>
  <si>
    <t>Покровская СШ</t>
  </si>
  <si>
    <t>Полтавская СШ</t>
  </si>
  <si>
    <t>Родионовская ОШ</t>
  </si>
  <si>
    <t>Сочинская СШ</t>
  </si>
  <si>
    <t>Сепеевская СШ</t>
  </si>
  <si>
    <t>Сергеевская СШ</t>
  </si>
  <si>
    <t>Самарская ОШ</t>
  </si>
  <si>
    <t>Садовая ОШ</t>
  </si>
  <si>
    <t>Тимашевская СШ</t>
  </si>
  <si>
    <t>Тельманская СШ</t>
  </si>
  <si>
    <t>Шуйская СШ</t>
  </si>
  <si>
    <t>Итого</t>
  </si>
  <si>
    <t>Сведения о потребности школ в спортивном инвентаре г.Косшы  на 2025 год</t>
  </si>
  <si>
    <t>г. Косшы</t>
  </si>
  <si>
    <t>КГУ «Общеобразовательная школа №4 города Косшы отдела образования по городу Косшы управления образования Акмолинской области»</t>
  </si>
  <si>
    <t>КГУ «Общеобразовательная школа села Тайтобе города Косшы отдела образования по городу Косшы управления образования Акмолинской области»</t>
  </si>
  <si>
    <t>КГУ «Общеобразовательная школа №1 имени Рахымжана Кошкарбаева города Косшы отдела образования по городу Косшы управления образования Акмолинской области"</t>
  </si>
  <si>
    <t>КГУ «Общеобразовательная школа №3 города Косшы отдела образования по городу Косшы управления образования Акмолинской области»</t>
  </si>
  <si>
    <t>КГУ «Общеобразовательная школа № 2 города Косшы отдела образования по городу Косшы управления образования Акмолинской области»</t>
  </si>
  <si>
    <t>КГУ «IT школа-лицей города Косшы отдела образования Акмолинской области»</t>
  </si>
  <si>
    <t>КГУ «Школа-гимназия города Косшы отдела образования по городу Косшы управления образования Акмолинской области»</t>
  </si>
  <si>
    <t>Руководитель                                                                       К.Ахметов</t>
  </si>
  <si>
    <t>Есильский район Сведения о потребности школ в спортивном инвентаре на 2025 год</t>
  </si>
  <si>
    <t xml:space="preserve">Есильский район </t>
  </si>
  <si>
    <t>7. КГУ «Общеобразовательная школа села Двуречное отдела образования по Есильскому району управления образования Акмолинской области»</t>
  </si>
  <si>
    <t>9.КГУ «Общеобразовательная школа села Заречное отдела образования по Есильскому району управления образования Акмолинской области»</t>
  </si>
  <si>
    <t>10. КГУ «Общеобразовательная школа села Знаменка отдела образования по Есильскому району управления образования Акмолинской области»</t>
  </si>
  <si>
    <t>11. КГУ «Основная средняя школа имени Ыбырая Алтынсарина села Иглик отдела образования по Есильскому району управления образования Акмолинской области»</t>
  </si>
  <si>
    <t>14. КГУ «Общеобразовательная школа села Караколь отдела образования по Есильскому району управления образования Акмолинской области»</t>
  </si>
  <si>
    <t>15. КГУ «Общеобразовательная школа села Ковыльное отдела образования по Есильскому району управления образования Акмолинской области»</t>
  </si>
  <si>
    <t>16. КГУ «Общеобразовательная школа села Красивое отдела образования по Есильскому району управления образования Акмолинской области»</t>
  </si>
  <si>
    <t>17. КГУ «Основная средняя школа села Кумай отдела образования по Есильскому району управления образования Акмолинской области»</t>
  </si>
  <si>
    <t>18. КГУ «Общеобразовательная школа села Курское отдела образования по Есильскому району управления образования Акмолинской области»</t>
  </si>
  <si>
    <t>19. КГУ «Общеобразовательная школа села Московское отдела образования по Есильскому району управления образования Акмолинской области»</t>
  </si>
  <si>
    <t>22.КГУ «Общеобразовательная школа села Свободное отдела образования по Есильскому району управления образования Акмолинской области»</t>
  </si>
  <si>
    <t>24. КГУ «Общеобразовательная школа села Юбилейное отдела образования по Есильскому району управления образования Акмолинской области»</t>
  </si>
  <si>
    <t>Итого:</t>
  </si>
  <si>
    <t>ГУ "Отдел образования</t>
  </si>
  <si>
    <t xml:space="preserve">по Есильскому району </t>
  </si>
  <si>
    <t>Управления образования</t>
  </si>
  <si>
    <t xml:space="preserve">Акмолинской области»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</si>
  <si>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</si>
  <si>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</si>
  <si>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</si>
  <si>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</si>
  <si>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>Буландинский</t>
  </si>
  <si>
    <t>Бурабайский</t>
  </si>
  <si>
    <t>Биржан сал</t>
  </si>
  <si>
    <t>Егиндыкольский</t>
  </si>
  <si>
    <t>Ерейментауский</t>
  </si>
  <si>
    <t>Есильский</t>
  </si>
  <si>
    <t>Жаркаинский</t>
  </si>
  <si>
    <t>Жаксынский</t>
  </si>
  <si>
    <t>Зерендинский</t>
  </si>
  <si>
    <t>Коргалжинский</t>
  </si>
  <si>
    <t>Сандыктауский</t>
  </si>
  <si>
    <t>Целиноградский</t>
  </si>
  <si>
    <t>Шортандинский</t>
  </si>
  <si>
    <t>г.Степногорск</t>
  </si>
  <si>
    <t>г.Косшы</t>
  </si>
  <si>
    <t>Шортандинский район</t>
  </si>
  <si>
    <t>КГУ "ОШ №1 п.Шортанды</t>
  </si>
  <si>
    <t>КГУ "ОШ №2 п.Шортанды</t>
  </si>
  <si>
    <t>КГУ "ОШ №3 п.Шортанды</t>
  </si>
  <si>
    <t>КГУ "ОШ №1 п.Жолымбет</t>
  </si>
  <si>
    <t>КГУ "ОШ №2 п.Жолымбет</t>
  </si>
  <si>
    <t>КГУ "ОШ с.Бозайгыр</t>
  </si>
  <si>
    <t>КГУ "ОШ п.Научный</t>
  </si>
  <si>
    <t>КГУ "ОШ им. В.П. Кузьмина с. Дамса</t>
  </si>
  <si>
    <t>КГУ "ОШ с.Степное"</t>
  </si>
  <si>
    <t>КГУ "ОШ с.Новоселовка"</t>
  </si>
  <si>
    <t>КГУ "ОШ с.Раевка"</t>
  </si>
  <si>
    <t>КГУ "ОШ с.Новокубанка"</t>
  </si>
  <si>
    <t>КГУ "ОШ с.Петровка"</t>
  </si>
  <si>
    <t>КГУ "ОШ с.Андреевка"</t>
  </si>
  <si>
    <t>КГУ "ОШ с.Пригородное"</t>
  </si>
  <si>
    <t>КГУ "ОШ с.Ключи"</t>
  </si>
  <si>
    <t>КГУ "ОШ с.Бектау"</t>
  </si>
  <si>
    <t>КГУ "ОШ ст.Кара - Адыр"</t>
  </si>
  <si>
    <t>КГУ "ОШ с.Гуляй-поле"</t>
  </si>
  <si>
    <t>КГУ "ОШ с.Октябрьское"</t>
  </si>
  <si>
    <t>КГУ "ОШ с.Белое озеро"</t>
  </si>
  <si>
    <t>КГУ "ОШ ст. Тонкерис"</t>
  </si>
  <si>
    <t>КГУ "ОШ с.Мыктыколь"</t>
  </si>
  <si>
    <t>Целиноградский район</t>
  </si>
  <si>
    <t>КГУ общеобразовательная школа с. Шалкар</t>
  </si>
  <si>
    <t>КГУ Общеобразовательная школа с. Софиевка</t>
  </si>
  <si>
    <t>КГУ общеобразовательная школа с Караменды батыр</t>
  </si>
  <si>
    <t xml:space="preserve">КГУ "Общеобразовательная школа села Арайлы </t>
  </si>
  <si>
    <t>КГУ "Общеобразовательная школа села  Тонкерис"</t>
  </si>
  <si>
    <t>КГУ "Общеобразовательная школа села Коянды 2</t>
  </si>
  <si>
    <t>КГУ "Общеобразовательная школа села Кызылжар</t>
  </si>
  <si>
    <t>КГУ "Общеобразовательная школа с.Р.Кошкарбаева</t>
  </si>
  <si>
    <t xml:space="preserve">КГУ "ОШ село Жарлыколь" </t>
  </si>
  <si>
    <t xml:space="preserve"> КГУ ОСШ Каражар</t>
  </si>
  <si>
    <t xml:space="preserve"> КГУ ОШ с.Оразак</t>
  </si>
  <si>
    <t>КГУ Общеобразовательная школа с Жалгызкудук</t>
  </si>
  <si>
    <t xml:space="preserve">КГУ "Общеобразовательная школа села Родина </t>
  </si>
  <si>
    <t xml:space="preserve"> КГУОСШ с.Акмечеть</t>
  </si>
  <si>
    <t xml:space="preserve"> КГУООШ села Кызылсуат</t>
  </si>
  <si>
    <t xml:space="preserve"> КГУ ОСШ села Шубар</t>
  </si>
  <si>
    <t>КГУ общеобразовательная школа с. Кажымукан</t>
  </si>
  <si>
    <t>КГУ ОШ с.Акмол</t>
  </si>
  <si>
    <t>КГУ ООШ с.Жанаесиль</t>
  </si>
  <si>
    <t>КГУ ШГ с.Караоткель</t>
  </si>
  <si>
    <t>ООШ с.Отемис</t>
  </si>
  <si>
    <t>КГУ  "Общеобразовательная школа села  Ынтымак</t>
  </si>
  <si>
    <t xml:space="preserve">КГУ ООШ с. Тасты </t>
  </si>
  <si>
    <t xml:space="preserve"> КГУ ООШ  с.Алтынсарина</t>
  </si>
  <si>
    <t>КГУ общеобразовательная школа с.Коянды №1</t>
  </si>
  <si>
    <t>КГУ "Общеобразовательная школа села Талапкер"</t>
  </si>
  <si>
    <t>КГУ "Общеобразовательная школа села Жана Жайнак"</t>
  </si>
  <si>
    <t xml:space="preserve"> КГУ ООШ с Ақжар</t>
  </si>
  <si>
    <t>КГУ "ОШ села Кабанбай батыр"</t>
  </si>
  <si>
    <t>КГУ ООШ Караоткель №1</t>
  </si>
  <si>
    <t>КГУ ОШ села Маншук</t>
  </si>
  <si>
    <t>КГУ ООШ.Нуресиль</t>
  </si>
  <si>
    <t>КГУ "Основная средняя школа села Сарыколь"</t>
  </si>
  <si>
    <t>КГУ"ІТ школа-лицей села Караоткель"</t>
  </si>
  <si>
    <t>КГУ"школа-гимназия села Талапкер"</t>
  </si>
  <si>
    <t>КГУ"школа-лицей села Каражар"</t>
  </si>
  <si>
    <t>КГУ"школа-гимназия села Акмол"</t>
  </si>
  <si>
    <t>КГУ"ІТ школа-лицей села Талапкер"</t>
  </si>
  <si>
    <t>КГУ"школа-лицей села Кабанбай батыра"</t>
  </si>
  <si>
    <t>КГУ"школа-гимназия села Коянды"</t>
  </si>
  <si>
    <t>итого</t>
  </si>
  <si>
    <t xml:space="preserve">ООШ с.Подгорное </t>
  </si>
  <si>
    <t>КГУ ООШ с Перекатное</t>
  </si>
  <si>
    <t xml:space="preserve">Руководитель                                                                               Г. Кадырова </t>
  </si>
  <si>
    <t>ОСШ с Тоганас</t>
  </si>
  <si>
    <t>район Биржан сал</t>
  </si>
  <si>
    <t>КГУ "ОСШ села Алга"</t>
  </si>
  <si>
    <t>КГУ "ООШ села Бирсуат"</t>
  </si>
  <si>
    <t>КГУ "ООШ села Буланды"</t>
  </si>
  <si>
    <t>КГУ "ОСШ села Баймырза"</t>
  </si>
  <si>
    <t>КГУ "ООШ села Андыкожа батыр"</t>
  </si>
  <si>
    <t>КГУ "ОСШ села Заураловка"</t>
  </si>
  <si>
    <t>КГУ "ОСШ села Краснофлотское"</t>
  </si>
  <si>
    <t>КГУ "ООШ села Ульги"</t>
  </si>
  <si>
    <t>КГУ "ОСШ села Кызылуюм"</t>
  </si>
  <si>
    <t>КГУ "ООШ села Кенащи"</t>
  </si>
  <si>
    <t>КГУ "ОСШ села Макпал"</t>
  </si>
  <si>
    <t>КГУ "ОСШ села Мамай"</t>
  </si>
  <si>
    <t>итого:</t>
  </si>
  <si>
    <t>Аршалынский</t>
  </si>
  <si>
    <t>ОШ с.Айдабол</t>
  </si>
  <si>
    <t>ОШ с.Акколь</t>
  </si>
  <si>
    <t>ОШ с.Викторовка</t>
  </si>
  <si>
    <t>ОШ с.Еленовка</t>
  </si>
  <si>
    <t>ОШ с.Еликти</t>
  </si>
  <si>
    <t>ОШ №1 с.Зеренда</t>
  </si>
  <si>
    <t>ОШ №2 с.Зеренда</t>
  </si>
  <si>
    <t>ОШ с.Игилик</t>
  </si>
  <si>
    <t>ОШ с.Исаковка</t>
  </si>
  <si>
    <t>ОШ с.Конысбай</t>
  </si>
  <si>
    <t>ОШ с.Кызылтан</t>
  </si>
  <si>
    <t>ШГ им.М.Габдуллина с.Зеренда</t>
  </si>
  <si>
    <t>ОШ с.Молодежное</t>
  </si>
  <si>
    <t>ОШ с.Оркен</t>
  </si>
  <si>
    <t>ОШ с.Ортак</t>
  </si>
  <si>
    <t>ОШ с.Приречное</t>
  </si>
  <si>
    <t>ОШ с.Садовое</t>
  </si>
  <si>
    <t>ОШ с.Симферополь</t>
  </si>
  <si>
    <t>ОШ с.Шагалалы</t>
  </si>
  <si>
    <t>ОСШ с.Васильковка</t>
  </si>
  <si>
    <t>ОСШ с.Жылымды</t>
  </si>
  <si>
    <t>ОСШ с.Заречное</t>
  </si>
  <si>
    <t>ОСШ с.Красный Кордон</t>
  </si>
  <si>
    <t>планируемая сумма, в тыс.тг</t>
  </si>
  <si>
    <t>школа-интернат санаторного типа "Жулдыз"</t>
  </si>
  <si>
    <t>Сведения о потребности в спортивном инвентаре на 25 февраля 2025 года</t>
  </si>
  <si>
    <t>наименование школы, для которой приобретается спорт инв</t>
  </si>
  <si>
    <t xml:space="preserve">спортивный инвентарь, расписать </t>
  </si>
  <si>
    <t>количество</t>
  </si>
  <si>
    <t>Игра настольная "Тоғызқұмалак</t>
  </si>
  <si>
    <t>ОСШ с.Шағалалы</t>
  </si>
  <si>
    <t>ОШ с.Игілік</t>
  </si>
  <si>
    <t>ОСШ с.Акадыр</t>
  </si>
  <si>
    <t>ОСШ с.Троицк</t>
  </si>
  <si>
    <t>ОСШ с.Канай би</t>
  </si>
  <si>
    <t>ОШ №1 п.Алексеевка</t>
  </si>
  <si>
    <t>количество школ</t>
  </si>
  <si>
    <t>Цена</t>
  </si>
  <si>
    <t>Сумма</t>
  </si>
  <si>
    <t>ОШ с Спиридоновка</t>
  </si>
  <si>
    <t>ОШ с Полтавское</t>
  </si>
  <si>
    <t>ОШ с Коржынколь</t>
  </si>
  <si>
    <t>ОШ с Бауманское</t>
  </si>
  <si>
    <t>ОШ № 1 с Егиндыколь</t>
  </si>
  <si>
    <t>ОШ № 2 с Егиндыколь</t>
  </si>
  <si>
    <t>ОСШ с Коркем</t>
  </si>
  <si>
    <t>ОШ с Узынколь</t>
  </si>
  <si>
    <t>СШ №2 с.Мариновка</t>
  </si>
  <si>
    <t>СШ с. Акана Курманова</t>
  </si>
  <si>
    <t>сумма</t>
  </si>
  <si>
    <t xml:space="preserve">Цена </t>
  </si>
  <si>
    <t>КГУ "ООШ села Макинка"</t>
  </si>
  <si>
    <t xml:space="preserve">КГУ "ООШ села Тасшалкар" </t>
  </si>
  <si>
    <t>КГУ "ООШ села Ангал батыр"</t>
  </si>
  <si>
    <t>КГУ "ООШ села Енбекшильдерское"</t>
  </si>
  <si>
    <t>КГУ "ООШ им. Ш.Альжанова села Сауле"</t>
  </si>
  <si>
    <t>КГУ "ОСШ села Заозерный"</t>
  </si>
  <si>
    <t>г.Кокшетау</t>
  </si>
  <si>
    <t>Сведения о потребности школ в спортивном инвентаре на 2025 год по району Биржан сал</t>
  </si>
  <si>
    <t xml:space="preserve">КГУ "ООШ им. Ш. Косшигулова с.Когам                                </t>
  </si>
  <si>
    <t xml:space="preserve">КГУ "ООШ им. Р. Елюбаева с.Кудыкагаш"                                </t>
  </si>
  <si>
    <t xml:space="preserve">цена  </t>
  </si>
  <si>
    <t xml:space="preserve">Руководитель             </t>
  </si>
  <si>
    <t>Балкашинская СШ №1</t>
  </si>
  <si>
    <t>Балкашинская СШ №2</t>
  </si>
  <si>
    <t>Веселовская СШ</t>
  </si>
  <si>
    <t>Каменская СШ</t>
  </si>
  <si>
    <t>Краснополянская СШ</t>
  </si>
  <si>
    <t>Лесная СШ</t>
  </si>
  <si>
    <t>Мадениетская СШ</t>
  </si>
  <si>
    <t>Максимовская СШ</t>
  </si>
  <si>
    <t>Новоникольская СШ</t>
  </si>
  <si>
    <t>Приозёрная СШ</t>
  </si>
  <si>
    <t>Сандыктауская СШ</t>
  </si>
  <si>
    <t>Уланская ОШ</t>
  </si>
  <si>
    <t>Белгородская ОШ</t>
  </si>
  <si>
    <t>Бараккульская ОШ</t>
  </si>
  <si>
    <t>Васильевская ОШ</t>
  </si>
  <si>
    <t>Владимировская ОШ</t>
  </si>
  <si>
    <t>Дорогинская ОШ</t>
  </si>
  <si>
    <t>Жыландинская ОШ</t>
  </si>
  <si>
    <t>Кызыл-Казахстанская ОШ</t>
  </si>
  <si>
    <t>Новоромановская ОШ</t>
  </si>
  <si>
    <t>Петровская ОШ</t>
  </si>
  <si>
    <t>Спасская ОШ</t>
  </si>
  <si>
    <t>Широковская ОШ</t>
  </si>
  <si>
    <t>ИТОГО (Количество)</t>
  </si>
  <si>
    <t>Цена за 1 единицу</t>
  </si>
  <si>
    <t>Наименование школы</t>
  </si>
  <si>
    <t>шг №1 г.Щучинск</t>
  </si>
  <si>
    <t>ОШ№2 г.Щучинск</t>
  </si>
  <si>
    <t>ОШ№3 г.Щучинск</t>
  </si>
  <si>
    <t>ОШ№4 г.Щучинск</t>
  </si>
  <si>
    <t>ОШ№5 г.Щучинск</t>
  </si>
  <si>
    <t>ОШ №6 г.Щучинск</t>
  </si>
  <si>
    <t>ШЛ  №7 г.Щучинск</t>
  </si>
  <si>
    <t>ШГ№ 8 г.Щучинск</t>
  </si>
  <si>
    <t>ШГ№ 9 г.Щучинск</t>
  </si>
  <si>
    <t>ШИ №10 г.Щучинск</t>
  </si>
  <si>
    <t xml:space="preserve">ош им.С.Сейфуллина </t>
  </si>
  <si>
    <t>ош им.Аблайхана</t>
  </si>
  <si>
    <t>ош с.Веденовка</t>
  </si>
  <si>
    <t>ош с.Баянбай</t>
  </si>
  <si>
    <t>ош с.Акылбай</t>
  </si>
  <si>
    <t>ош. им Досова</t>
  </si>
  <si>
    <t>шг с.Зеленый бор</t>
  </si>
  <si>
    <t>ош с.Златополье</t>
  </si>
  <si>
    <t>ош с.Карашилик</t>
  </si>
  <si>
    <t>ош с.Атамекен</t>
  </si>
  <si>
    <t>ош с.Мадениет</t>
  </si>
  <si>
    <t>ош с.Николаевка</t>
  </si>
  <si>
    <t>оош им.Наурыз. батыра</t>
  </si>
  <si>
    <t>ош с.Окжетпес</t>
  </si>
  <si>
    <t>оош с.Обалы</t>
  </si>
  <si>
    <t>ош им.Сатпаева</t>
  </si>
  <si>
    <t>ош с.Урумкай</t>
  </si>
  <si>
    <t>ош с.Успеноюрьевка</t>
  </si>
  <si>
    <t>оош с.Дмитриевка</t>
  </si>
  <si>
    <t>оош с. Жасыл</t>
  </si>
  <si>
    <t>оош с.Карабулак</t>
  </si>
  <si>
    <t>оош с.Савинка</t>
  </si>
  <si>
    <t>оош с.Киндыккарагай</t>
  </si>
  <si>
    <t>нш с.Жанаталап</t>
  </si>
  <si>
    <t>нш с.Кымызынай</t>
  </si>
  <si>
    <t>нш с.Корнекты</t>
  </si>
  <si>
    <t>нш с.Сосновка</t>
  </si>
  <si>
    <t>ОШ№1</t>
  </si>
  <si>
    <t>ОШ№2</t>
  </si>
  <si>
    <t>МШЛ №3</t>
  </si>
  <si>
    <t>ШГ №4</t>
  </si>
  <si>
    <t>ОШ№ 7</t>
  </si>
  <si>
    <t>ОШ №9</t>
  </si>
  <si>
    <t>БОШ№1</t>
  </si>
  <si>
    <t>БОШ№2</t>
  </si>
  <si>
    <t xml:space="preserve">Бестобе оснавная </t>
  </si>
  <si>
    <t>Заводской</t>
  </si>
  <si>
    <t>Карабулак</t>
  </si>
  <si>
    <t>Кырык кудык</t>
  </si>
  <si>
    <t>Шантобе</t>
  </si>
  <si>
    <t>Аксу №2</t>
  </si>
  <si>
    <t>Коргалжын школа-гимназия</t>
  </si>
  <si>
    <t>А:Толеубаев ЖОББМ</t>
  </si>
  <si>
    <t>Усенов ат. Сабынды ЖОББМ</t>
  </si>
  <si>
    <t>Ш.Уалиханов ЖОББМ</t>
  </si>
  <si>
    <t>Жантеке ЖОББМ</t>
  </si>
  <si>
    <t>Амангелді ЖОББМ</t>
  </si>
  <si>
    <t>Шалқар ЖОББМ</t>
  </si>
  <si>
    <t>Арықты ЖОББМ</t>
  </si>
  <si>
    <t>Кенбидайык ЖОББМ</t>
  </si>
  <si>
    <t>Майшукыр НОМ</t>
  </si>
  <si>
    <t>Ұялы НОМ</t>
  </si>
  <si>
    <t>Ушсарт НОМ</t>
  </si>
  <si>
    <t>Садырбай БМ</t>
  </si>
  <si>
    <t>КГУ "Общеобразовательная школа №1 г. Акколь"</t>
  </si>
  <si>
    <t>КГУ "Общеобразовательная школа №2 г. Акколь"</t>
  </si>
  <si>
    <t>КГУ "Общеобразовательная школа №3 им. Ж. Бектурова"</t>
  </si>
  <si>
    <t>КГУ "Общеобразовательная школа №4 г. Акколь"</t>
  </si>
  <si>
    <t>КГУ "Общеобразовательная школа с. Азат"</t>
  </si>
  <si>
    <t>КГУ "Общеобразовательная школа имени С. Нурмагамбетова</t>
  </si>
  <si>
    <t>КГУ "Общеобразовательная школа с.Кына"</t>
  </si>
  <si>
    <t>КГУ "Общеобразовательная школа с. Кенес"</t>
  </si>
  <si>
    <t>КГУ "Общеобразовательная школа  с. Жалгызкарагай"</t>
  </si>
  <si>
    <t>КГУ "Общеобразовательная школа с. Сазды булак"</t>
  </si>
  <si>
    <t>КГУ "Общеобразовательная школа села Наумовка"</t>
  </si>
  <si>
    <t>КГУ "Общеобразовательная школа имени Горького"</t>
  </si>
  <si>
    <t>КГУ "Общеобразовательная школа с. Новорыбинка"</t>
  </si>
  <si>
    <t>КГУ "Общеобразовательная школа с. Урюпинка"</t>
  </si>
  <si>
    <t>КГУ "Общеобразовательная школа с.Орнек"</t>
  </si>
  <si>
    <t>КГУ "Основная средняя школ с. Карасай"</t>
  </si>
  <si>
    <t>КГУ "Основная средняя школа с. Амангелды"</t>
  </si>
  <si>
    <t>КГУ"Основная средняя школа села Барап"</t>
  </si>
  <si>
    <t>КГУ "Основная средняя  им. Айтпая Кусаинова с. Кара-Озек"</t>
  </si>
  <si>
    <t>КГУ "Основная средняя школа с.Рамадан"</t>
  </si>
  <si>
    <t>КГУ Основная средняя школа с.Талкара"</t>
  </si>
  <si>
    <t>КГУ "Основная средняя им. Мичурина"</t>
  </si>
  <si>
    <t>КГУ "Основная начальная школа с. Мало - Александровка "</t>
  </si>
  <si>
    <t>КГУ "Основная начальная школа с. Кемерколь "</t>
  </si>
  <si>
    <t>цена</t>
  </si>
  <si>
    <t xml:space="preserve">Буландынский </t>
  </si>
  <si>
    <t xml:space="preserve">КГУ «Общеобразовательная школа №2 села Никольское </t>
  </si>
  <si>
    <t xml:space="preserve">КГУ «Общеобразовательная школа села Новобратское </t>
  </si>
  <si>
    <t xml:space="preserve">"Общеобразовательная школа села Алтынды </t>
  </si>
  <si>
    <t>«Общеобразовательная школа села Капитоновка</t>
  </si>
  <si>
    <t xml:space="preserve">«Общеобразовательная школа села Караозек </t>
  </si>
  <si>
    <t xml:space="preserve">«Общеобразовательная школа села Отрадное </t>
  </si>
  <si>
    <t xml:space="preserve">«Общеобразовательная школа села Партизанка </t>
  </si>
  <si>
    <t xml:space="preserve">«Общеобразовательная школа села Токтамыс </t>
  </si>
  <si>
    <t>Буландынский</t>
  </si>
  <si>
    <t>Общобразовательная школа села  Шубарагаш</t>
  </si>
  <si>
    <t xml:space="preserve">«Основная средняя школа села Новодонецкое </t>
  </si>
  <si>
    <t xml:space="preserve">«Основная средняя школа села Гордеевка </t>
  </si>
  <si>
    <t xml:space="preserve">«Основная средняя школа села Тастыозек </t>
  </si>
  <si>
    <t>«Основная средняя школа села Аккайин</t>
  </si>
  <si>
    <t xml:space="preserve">«Основная средняя школа села Алаколь </t>
  </si>
  <si>
    <t>«Основная школа села Воробьевка</t>
  </si>
  <si>
    <t xml:space="preserve">«Школа-лицей имени Балуана Шолака города Макинск </t>
  </si>
  <si>
    <t xml:space="preserve">Основная средняя школа села Новодонецкое </t>
  </si>
  <si>
    <t>«Основная средняя школа села Вознесенка</t>
  </si>
  <si>
    <t>КГУ ОШ ст.Анар</t>
  </si>
  <si>
    <t>КГУ ОШ с.Костомар</t>
  </si>
  <si>
    <t>КГУОШ -2 с.Сарыоба</t>
  </si>
  <si>
    <t>КГУ ОШ с.Константиновка</t>
  </si>
  <si>
    <t>КГУ ОШ с.Турген</t>
  </si>
  <si>
    <t>КГУ ОШ с.Жибек жолы</t>
  </si>
  <si>
    <t>КГУ ОШ с.Арнасай</t>
  </si>
  <si>
    <t>КГУ ОШ с.Елток</t>
  </si>
  <si>
    <t>КГУ ОШ Акбулак</t>
  </si>
  <si>
    <t>КГУ ОШ с.Михайловка</t>
  </si>
  <si>
    <t>КГУОШ с.Жалтырколь</t>
  </si>
  <si>
    <t>Аршалынский Аршалынский</t>
  </si>
  <si>
    <t>КГУ ОШ с.Абай</t>
  </si>
  <si>
    <t>КГУ ОШ -3им.Ташенова</t>
  </si>
  <si>
    <t xml:space="preserve">КГУ ОШ-1 </t>
  </si>
  <si>
    <t>КГУ ОШ-2</t>
  </si>
  <si>
    <t>КГУ ОШ с.Жибекжолы</t>
  </si>
  <si>
    <t>КГУ ОШ им.Кутпанулы</t>
  </si>
  <si>
    <t>КГУ ОШ с Ижевское</t>
  </si>
  <si>
    <t>общ.сумма:16895</t>
  </si>
  <si>
    <t>Общ.сумма-21449</t>
  </si>
  <si>
    <t>КГУ ООШ № 1 с.Астраханка</t>
  </si>
  <si>
    <t>КГУ ООШ № 2 с.Астраханка</t>
  </si>
  <si>
    <t>КГУ ООШ № 1 с.Жалтыр</t>
  </si>
  <si>
    <t>КГУ ООШ № 2 с.Жалтыр</t>
  </si>
  <si>
    <t>КГУ ООШ № 3 с.Жалтыр</t>
  </si>
  <si>
    <t>КГУ ООШ с.Жамбыл</t>
  </si>
  <si>
    <t>КГУ ООШ с.Зеленое</t>
  </si>
  <si>
    <t>КГУ ООШ с.Каменка</t>
  </si>
  <si>
    <t>КГУ ООШ с.Камышенка</t>
  </si>
  <si>
    <t>КГУ ООШ с.Жана-Турмыс</t>
  </si>
  <si>
    <t>КГУ ООШ с.Колутон</t>
  </si>
  <si>
    <t>КГУ ООШ с.Новочеркасское</t>
  </si>
  <si>
    <t>КГУ ООШ с.Новый Колутон</t>
  </si>
  <si>
    <t>КГУ ООШ с.Первомайка</t>
  </si>
  <si>
    <t>КГУ ООШ с.Петровка</t>
  </si>
  <si>
    <t>КГУ ООШ с.Старый Колутон</t>
  </si>
  <si>
    <t>КГУ ОСШ с.Узунколь</t>
  </si>
  <si>
    <t>КГУ ООШ с.Ондирис</t>
  </si>
  <si>
    <t>КГУ ОСШ с.Акимовка</t>
  </si>
  <si>
    <t>КГУ ОСШ с.Караколь</t>
  </si>
  <si>
    <t>КГУ ОСШ с.Жарсуат</t>
  </si>
  <si>
    <t>КГУ ОСШ с.Булакты</t>
  </si>
  <si>
    <t>КГУ ОСШ с.Ковыленка</t>
  </si>
  <si>
    <t>КГУ ОСШ с.Лозовое</t>
  </si>
  <si>
    <t>КГУ ОСШ с.Оксановка</t>
  </si>
  <si>
    <t>КГУ ОСШ с.Степное</t>
  </si>
  <si>
    <t>КГУ ОСШ с.Берлик</t>
  </si>
  <si>
    <t>КГУ ОСШ с.Таволжанка</t>
  </si>
  <si>
    <t>КГУ ОСШ с.Шиликты</t>
  </si>
  <si>
    <t>КГУ НШ с.Приишимка</t>
  </si>
  <si>
    <t>КГУ НШ с.Орнек</t>
  </si>
  <si>
    <t>район Аккольский</t>
  </si>
  <si>
    <t>Ж+B7:AD7аркаин</t>
  </si>
  <si>
    <t>В+C8:AN8алиханова</t>
  </si>
  <si>
    <t>Исп:Б.Камиев</t>
  </si>
  <si>
    <t xml:space="preserve">Сведения о потребности школ в спортивном инвентаре на 2025 год по Жаксынскому району </t>
  </si>
  <si>
    <t xml:space="preserve">Акмолинская область жаксынский район </t>
  </si>
  <si>
    <t xml:space="preserve">КГУ"ООШ с.Новокиенка </t>
  </si>
  <si>
    <t xml:space="preserve">Акмолинская область </t>
  </si>
  <si>
    <t>КГУ "ООШ с.Беловодское</t>
  </si>
  <si>
    <t>КГУ ОШШ с . Лозовская</t>
  </si>
  <si>
    <t>КГУ "ООШ с.Белагаш</t>
  </si>
  <si>
    <t>Акмолинская обл</t>
  </si>
  <si>
    <t>КГУ ООШ с. Тарасовка</t>
  </si>
  <si>
    <t xml:space="preserve">КГУ"ООШ"с Терсакан </t>
  </si>
  <si>
    <t>КГУ"ООШ"с.Ишимское</t>
  </si>
  <si>
    <t>КГУ "ООШ"с №1Жаксы</t>
  </si>
  <si>
    <t>Акмолинская область</t>
  </si>
  <si>
    <t>КГУ  "ООШ им.К.Ускенбаева села Кийма"</t>
  </si>
  <si>
    <t xml:space="preserve">Акмолинская облость </t>
  </si>
  <si>
    <t>ОСШ с Калининское</t>
  </si>
  <si>
    <t>КГУ ООШ с.Запорожье</t>
  </si>
  <si>
    <t xml:space="preserve">Акмолинская обл жаксынский район </t>
  </si>
  <si>
    <t>КГУ ООШ с.Киевское</t>
  </si>
  <si>
    <t>КГУ ООШ им.Ғ.Абдырахманова</t>
  </si>
  <si>
    <t>КГУ ООШ с. Чапаевское</t>
  </si>
  <si>
    <t xml:space="preserve">КГУ ООШ села Кировское </t>
  </si>
  <si>
    <t>Моховская ОШ</t>
  </si>
  <si>
    <t>КГУ "ООШ№2 с Жаксы</t>
  </si>
  <si>
    <t xml:space="preserve">Исп.: А. Бейсеков </t>
  </si>
  <si>
    <t>Тел.: 87055647132</t>
  </si>
  <si>
    <t>Набор "Бес асық"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</si>
</sst>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#,##0.00_р_."/>
    <numFmt numFmtId="165" formatCode="#,##0_р_."/>
    <numFmt numFmtId="166" formatCode="[$-419]General"/>
  </numFmts>
  <fonts count="80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sz val="12"/>
      <color theme="1"/>
      <name val="&quot;Times New Roman&quot;"/>
    </font>
    <font>
      <sz val="11"/>
      <color rgb="FF000000"/>
      <name val="&quot;Times New Roman&quot;"/>
    </font>
    <font>
      <sz val="12"/>
      <color rgb="FF000000"/>
      <name val="&quot;Times New Roman&quot;"/>
    </font>
    <font>
      <sz val="18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name val="Calibri"/>
      <family val="1"/>
    </font>
    <font>
      <sz val="11"/>
      <color rgb="FF000000"/>
      <name val="Arial1"/>
      <charset val="204"/>
    </font>
    <font>
      <sz val="14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3.5"/>
      <color rgb="FF000000"/>
      <name val="Times New Roman"/>
      <family val="1"/>
      <charset val="204"/>
    </font>
    <font>
      <sz val="13.5"/>
      <color rgb="FF000000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6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134F5C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3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</font>
    <font>
      <sz val="14"/>
      <color theme="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i/>
      <sz val="11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6AA84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C27BA0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4A86E8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D9D2E9"/>
      </patternFill>
    </fill>
    <fill>
      <patternFill patternType="solid">
        <fgColor theme="0"/>
        <bgColor rgb="FFFFE599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AE5F1"/>
        <bgColor indexed="64"/>
      </patternFill>
    </fill>
    <fill>
      <patternFill patternType="solid">
        <fgColor rgb="FFFFFF00"/>
        <bgColor rgb="FFFF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EFEFEF"/>
      </bottom>
      <diagonal/>
    </border>
    <border>
      <left style="medium">
        <color rgb="FF000000"/>
      </left>
      <right style="medium">
        <color rgb="FF000000"/>
      </right>
      <top style="medium">
        <color rgb="FFEFEFEF"/>
      </top>
      <bottom style="medium">
        <color rgb="FF00000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000000"/>
      </bottom>
      <diagonal/>
    </border>
    <border>
      <left style="medium">
        <color rgb="FF000000"/>
      </left>
      <right style="medium">
        <color rgb="FFEFEFEF"/>
      </right>
      <top style="medium">
        <color rgb="FFEFEFEF"/>
      </top>
      <bottom style="medium">
        <color rgb="FF000000"/>
      </bottom>
      <diagonal/>
    </border>
    <border>
      <left style="medium">
        <color rgb="FF000000"/>
      </left>
      <right style="medium">
        <color rgb="FFEFEFEF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8" fillId="0" borderId="0">
      <alignment vertical="center"/>
    </xf>
    <xf numFmtId="0" fontId="13" fillId="0" borderId="0"/>
    <xf numFmtId="0" fontId="25" fillId="0" borderId="0"/>
    <xf numFmtId="0" fontId="5" fillId="0" borderId="0"/>
    <xf numFmtId="0" fontId="38" fillId="0" borderId="0"/>
    <xf numFmtId="0" fontId="38" fillId="0" borderId="0"/>
    <xf numFmtId="0" fontId="18" fillId="0" borderId="0">
      <alignment vertical="center"/>
    </xf>
    <xf numFmtId="43" fontId="5" fillId="0" borderId="0" applyFont="0" applyFill="0" applyBorder="0" applyAlignment="0" applyProtection="0"/>
    <xf numFmtId="0" fontId="5" fillId="0" borderId="0"/>
    <xf numFmtId="166" fontId="39" fillId="0" borderId="0" applyBorder="0" applyProtection="0"/>
    <xf numFmtId="0" fontId="72" fillId="0" borderId="0"/>
  </cellStyleXfs>
  <cellXfs count="570">
    <xf numFmtId="0" fontId="0" fillId="0" borderId="0" xfId="0"/>
    <xf numFmtId="0" fontId="0" fillId="2" borderId="0" xfId="0" applyFill="1"/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3" xfId="7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1" fillId="0" borderId="0" xfId="0" applyFont="1"/>
    <xf numFmtId="0" fontId="7" fillId="0" borderId="0" xfId="0" applyFont="1" applyAlignment="1">
      <alignment vertical="center" wrapText="1"/>
    </xf>
    <xf numFmtId="1" fontId="6" fillId="2" borderId="3" xfId="0" applyNumberFormat="1" applyFont="1" applyFill="1" applyBorder="1" applyAlignment="1">
      <alignment horizontal="left" vertical="top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14" fillId="0" borderId="8" xfId="8" applyFont="1" applyBorder="1" applyAlignment="1">
      <alignment horizontal="center" vertical="center"/>
    </xf>
    <xf numFmtId="1" fontId="15" fillId="0" borderId="9" xfId="8" applyNumberFormat="1" applyFont="1" applyBorder="1" applyAlignment="1">
      <alignment horizontal="left" vertical="top" wrapText="1"/>
    </xf>
    <xf numFmtId="1" fontId="15" fillId="0" borderId="9" xfId="8" applyNumberFormat="1" applyFont="1" applyBorder="1" applyAlignment="1">
      <alignment horizontal="center" vertical="center" wrapText="1"/>
    </xf>
    <xf numFmtId="0" fontId="16" fillId="0" borderId="8" xfId="8" applyFont="1" applyBorder="1" applyAlignment="1">
      <alignment horizontal="center" vertical="center"/>
    </xf>
    <xf numFmtId="0" fontId="19" fillId="3" borderId="1" xfId="9" applyFont="1" applyFill="1" applyBorder="1" applyAlignment="1">
      <alignment horizontal="center" vertical="center"/>
    </xf>
    <xf numFmtId="1" fontId="20" fillId="3" borderId="3" xfId="9" applyNumberFormat="1" applyFont="1" applyFill="1" applyBorder="1" applyAlignment="1">
      <alignment horizontal="left" vertical="top" wrapText="1"/>
    </xf>
    <xf numFmtId="1" fontId="20" fillId="3" borderId="3" xfId="9" applyNumberFormat="1" applyFont="1" applyFill="1" applyBorder="1" applyAlignment="1">
      <alignment horizontal="center" vertical="center" wrapText="1"/>
    </xf>
    <xf numFmtId="0" fontId="21" fillId="0" borderId="1" xfId="9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2" borderId="3" xfId="7" applyFont="1" applyFill="1" applyBorder="1" applyAlignment="1">
      <alignment horizontal="center" vertical="center"/>
    </xf>
    <xf numFmtId="0" fontId="14" fillId="0" borderId="8" xfId="10" applyFont="1" applyBorder="1" applyAlignment="1">
      <alignment horizontal="center" vertical="center"/>
    </xf>
    <xf numFmtId="1" fontId="15" fillId="0" borderId="9" xfId="10" applyNumberFormat="1" applyFont="1" applyBorder="1" applyAlignment="1">
      <alignment horizontal="left" vertical="top" wrapText="1"/>
    </xf>
    <xf numFmtId="1" fontId="15" fillId="0" borderId="9" xfId="10" applyNumberFormat="1" applyFont="1" applyBorder="1" applyAlignment="1">
      <alignment horizontal="center" vertical="center" wrapText="1"/>
    </xf>
    <xf numFmtId="0" fontId="16" fillId="0" borderId="8" xfId="10" applyFont="1" applyBorder="1" applyAlignment="1">
      <alignment horizontal="center" vertical="center"/>
    </xf>
    <xf numFmtId="0" fontId="2" fillId="0" borderId="8" xfId="8" applyFont="1" applyBorder="1" applyAlignment="1">
      <alignment horizontal="center" vertical="center"/>
    </xf>
    <xf numFmtId="1" fontId="6" fillId="0" borderId="9" xfId="8" applyNumberFormat="1" applyFont="1" applyBorder="1" applyAlignment="1">
      <alignment horizontal="left" vertical="top" wrapText="1"/>
    </xf>
    <xf numFmtId="1" fontId="6" fillId="0" borderId="9" xfId="8" applyNumberFormat="1" applyFont="1" applyBorder="1" applyAlignment="1">
      <alignment horizontal="center" vertical="center" wrapText="1"/>
    </xf>
    <xf numFmtId="0" fontId="9" fillId="0" borderId="8" xfId="8" applyFont="1" applyBorder="1" applyAlignment="1">
      <alignment horizontal="center" vertical="center"/>
    </xf>
    <xf numFmtId="0" fontId="12" fillId="4" borderId="1" xfId="0" applyFont="1" applyFill="1" applyBorder="1"/>
    <xf numFmtId="1" fontId="12" fillId="4" borderId="1" xfId="0" applyNumberFormat="1" applyFont="1" applyFill="1" applyBorder="1"/>
    <xf numFmtId="0" fontId="27" fillId="0" borderId="0" xfId="0" applyFont="1" applyAlignment="1">
      <alignment vertical="top"/>
    </xf>
    <xf numFmtId="1" fontId="28" fillId="0" borderId="0" xfId="0" applyNumberFormat="1" applyFont="1" applyAlignment="1">
      <alignment horizontal="left" vertical="top" wrapText="1"/>
    </xf>
    <xf numFmtId="0" fontId="28" fillId="0" borderId="8" xfId="0" applyFont="1" applyBorder="1" applyAlignment="1">
      <alignment horizontal="left" vertical="top" wrapText="1"/>
    </xf>
    <xf numFmtId="1" fontId="28" fillId="0" borderId="8" xfId="0" applyNumberFormat="1" applyFont="1" applyBorder="1" applyAlignment="1">
      <alignment horizontal="left" vertical="top" wrapText="1"/>
    </xf>
    <xf numFmtId="0" fontId="29" fillId="6" borderId="8" xfId="0" applyFont="1" applyFill="1" applyBorder="1" applyAlignment="1">
      <alignment horizontal="center" vertical="top"/>
    </xf>
    <xf numFmtId="0" fontId="30" fillId="6" borderId="13" xfId="0" applyFont="1" applyFill="1" applyBorder="1" applyAlignment="1">
      <alignment vertical="top"/>
    </xf>
    <xf numFmtId="0" fontId="30" fillId="6" borderId="8" xfId="0" applyFont="1" applyFill="1" applyBorder="1" applyAlignment="1">
      <alignment horizontal="left" vertical="top" wrapText="1"/>
    </xf>
    <xf numFmtId="0" fontId="30" fillId="6" borderId="9" xfId="0" applyFont="1" applyFill="1" applyBorder="1" applyAlignment="1">
      <alignment horizontal="center" vertical="top"/>
    </xf>
    <xf numFmtId="0" fontId="29" fillId="0" borderId="13" xfId="0" applyFont="1" applyBorder="1" applyAlignment="1">
      <alignment horizontal="center" vertical="top"/>
    </xf>
    <xf numFmtId="0" fontId="31" fillId="0" borderId="0" xfId="0" applyFont="1" applyAlignment="1">
      <alignment vertical="top"/>
    </xf>
    <xf numFmtId="0" fontId="31" fillId="0" borderId="0" xfId="0" applyFont="1" applyAlignment="1">
      <alignment horizontal="left" vertical="top"/>
    </xf>
    <xf numFmtId="0" fontId="32" fillId="0" borderId="0" xfId="0" applyFont="1" applyAlignment="1">
      <alignment horizontal="left" vertical="top"/>
    </xf>
    <xf numFmtId="1" fontId="6" fillId="0" borderId="3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4" fillId="0" borderId="0" xfId="0" applyFont="1"/>
    <xf numFmtId="1" fontId="7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12" fillId="0" borderId="0" xfId="0" applyFont="1"/>
    <xf numFmtId="0" fontId="26" fillId="0" borderId="0" xfId="0" applyFont="1"/>
    <xf numFmtId="0" fontId="34" fillId="0" borderId="8" xfId="0" applyFont="1" applyBorder="1" applyAlignment="1">
      <alignment horizontal="center" vertical="center" wrapText="1"/>
    </xf>
    <xf numFmtId="0" fontId="26" fillId="0" borderId="8" xfId="0" applyFont="1" applyBorder="1" applyAlignment="1">
      <alignment wrapText="1"/>
    </xf>
    <xf numFmtId="0" fontId="9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4" borderId="0" xfId="0" applyFill="1"/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3" fillId="4" borderId="5" xfId="0" applyFont="1" applyFill="1" applyBorder="1" applyAlignment="1">
      <alignment horizontal="center" vertical="center" wrapText="1"/>
    </xf>
    <xf numFmtId="0" fontId="44" fillId="4" borderId="8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top" wrapText="1"/>
    </xf>
    <xf numFmtId="0" fontId="0" fillId="0" borderId="0" xfId="0" applyAlignment="1"/>
    <xf numFmtId="0" fontId="26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/>
    <xf numFmtId="0" fontId="41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26" fillId="21" borderId="1" xfId="0" applyFont="1" applyFill="1" applyBorder="1" applyAlignment="1">
      <alignment horizontal="center" vertical="top" wrapText="1"/>
    </xf>
    <xf numFmtId="0" fontId="26" fillId="21" borderId="1" xfId="0" applyFont="1" applyFill="1" applyBorder="1" applyAlignment="1">
      <alignment horizontal="left" vertical="top" wrapText="1"/>
    </xf>
    <xf numFmtId="0" fontId="0" fillId="21" borderId="1" xfId="0" applyFill="1" applyBorder="1" applyAlignment="1">
      <alignment vertical="top" wrapText="1"/>
    </xf>
    <xf numFmtId="0" fontId="0" fillId="21" borderId="0" xfId="0" applyFill="1"/>
    <xf numFmtId="0" fontId="26" fillId="2" borderId="1" xfId="0" applyFont="1" applyFill="1" applyBorder="1" applyAlignment="1">
      <alignment horizontal="left" vertical="top" wrapText="1"/>
    </xf>
    <xf numFmtId="0" fontId="44" fillId="4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44" fillId="4" borderId="1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4" fillId="0" borderId="9" xfId="0" applyFont="1" applyBorder="1" applyAlignment="1">
      <alignment horizontal="center" vertical="center" wrapText="1"/>
    </xf>
    <xf numFmtId="0" fontId="44" fillId="4" borderId="11" xfId="0" applyFont="1" applyFill="1" applyBorder="1" applyAlignment="1">
      <alignment horizontal="center" vertical="center" wrapText="1"/>
    </xf>
    <xf numFmtId="0" fontId="44" fillId="4" borderId="15" xfId="0" applyFont="1" applyFill="1" applyBorder="1" applyAlignment="1">
      <alignment horizontal="center" vertical="center" wrapText="1"/>
    </xf>
    <xf numFmtId="0" fontId="44" fillId="4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4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44" fillId="0" borderId="0" xfId="0" applyFont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44" fillId="0" borderId="1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44" fillId="0" borderId="11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center" wrapText="1"/>
    </xf>
    <xf numFmtId="0" fontId="19" fillId="0" borderId="25" xfId="0" applyFont="1" applyBorder="1" applyAlignment="1">
      <alignment horizontal="center" vertical="top" wrapText="1"/>
    </xf>
    <xf numFmtId="0" fontId="42" fillId="0" borderId="18" xfId="0" applyFont="1" applyBorder="1" applyAlignment="1">
      <alignment horizontal="left" vertical="top" wrapText="1"/>
    </xf>
    <xf numFmtId="0" fontId="19" fillId="0" borderId="26" xfId="0" applyFont="1" applyBorder="1" applyAlignment="1">
      <alignment horizontal="center" vertical="top" wrapText="1"/>
    </xf>
    <xf numFmtId="0" fontId="19" fillId="0" borderId="27" xfId="0" applyFont="1" applyBorder="1" applyAlignment="1">
      <alignment horizontal="center" vertical="top" wrapText="1"/>
    </xf>
    <xf numFmtId="0" fontId="19" fillId="0" borderId="24" xfId="0" applyFont="1" applyBorder="1" applyAlignment="1">
      <alignment horizontal="center" vertical="top" wrapText="1"/>
    </xf>
    <xf numFmtId="0" fontId="46" fillId="0" borderId="25" xfId="0" applyFont="1" applyBorder="1" applyAlignment="1">
      <alignment horizontal="center" vertical="top" wrapText="1"/>
    </xf>
    <xf numFmtId="0" fontId="46" fillId="0" borderId="25" xfId="0" applyFont="1" applyBorder="1" applyAlignment="1">
      <alignment horizontal="center" wrapText="1"/>
    </xf>
    <xf numFmtId="0" fontId="46" fillId="0" borderId="18" xfId="0" applyFont="1" applyBorder="1" applyAlignment="1">
      <alignment horizontal="left" wrapText="1"/>
    </xf>
    <xf numFmtId="0" fontId="43" fillId="3" borderId="28" xfId="0" applyFont="1" applyFill="1" applyBorder="1" applyAlignment="1">
      <alignment horizontal="center" vertical="top" wrapText="1"/>
    </xf>
    <xf numFmtId="0" fontId="19" fillId="0" borderId="18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top" wrapText="1"/>
    </xf>
    <xf numFmtId="0" fontId="49" fillId="0" borderId="0" xfId="0" applyFont="1"/>
    <xf numFmtId="0" fontId="13" fillId="0" borderId="0" xfId="0" applyFont="1"/>
    <xf numFmtId="0" fontId="13" fillId="0" borderId="0" xfId="0" applyFont="1" applyAlignment="1">
      <alignment wrapText="1"/>
    </xf>
    <xf numFmtId="0" fontId="22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wrapText="1"/>
    </xf>
    <xf numFmtId="0" fontId="22" fillId="22" borderId="18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0" fillId="3" borderId="18" xfId="0" applyFont="1" applyFill="1" applyBorder="1" applyAlignment="1">
      <alignment horizontal="left" vertical="center" wrapText="1"/>
    </xf>
    <xf numFmtId="0" fontId="20" fillId="0" borderId="18" xfId="0" applyFont="1" applyBorder="1"/>
    <xf numFmtId="0" fontId="20" fillId="3" borderId="18" xfId="0" applyFont="1" applyFill="1" applyBorder="1" applyAlignment="1">
      <alignment horizontal="left" vertical="top" wrapText="1"/>
    </xf>
    <xf numFmtId="0" fontId="20" fillId="3" borderId="18" xfId="0" applyFont="1" applyFill="1" applyBorder="1" applyAlignment="1">
      <alignment wrapText="1"/>
    </xf>
    <xf numFmtId="0" fontId="21" fillId="3" borderId="18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42" fillId="0" borderId="18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left" wrapText="1"/>
    </xf>
    <xf numFmtId="0" fontId="20" fillId="3" borderId="18" xfId="0" applyFont="1" applyFill="1" applyBorder="1" applyAlignment="1">
      <alignment horizontal="right" wrapText="1"/>
    </xf>
    <xf numFmtId="0" fontId="21" fillId="0" borderId="18" xfId="0" applyFont="1" applyBorder="1" applyAlignment="1">
      <alignment horizontal="right"/>
    </xf>
    <xf numFmtId="0" fontId="20" fillId="23" borderId="18" xfId="0" applyFont="1" applyFill="1" applyBorder="1" applyAlignment="1">
      <alignment horizontal="left" wrapText="1"/>
    </xf>
    <xf numFmtId="0" fontId="13" fillId="23" borderId="18" xfId="0" applyFont="1" applyFill="1" applyBorder="1" applyAlignment="1">
      <alignment wrapText="1"/>
    </xf>
    <xf numFmtId="0" fontId="20" fillId="23" borderId="18" xfId="0" applyFont="1" applyFill="1" applyBorder="1" applyAlignment="1">
      <alignment horizontal="left" vertical="top" wrapText="1"/>
    </xf>
    <xf numFmtId="0" fontId="21" fillId="23" borderId="18" xfId="0" applyFont="1" applyFill="1" applyBorder="1" applyAlignment="1">
      <alignment horizontal="center" vertical="center"/>
    </xf>
    <xf numFmtId="0" fontId="20" fillId="23" borderId="18" xfId="0" applyFont="1" applyFill="1" applyBorder="1" applyAlignment="1">
      <alignment horizontal="left" vertical="center" wrapText="1"/>
    </xf>
    <xf numFmtId="0" fontId="20" fillId="23" borderId="18" xfId="0" applyFont="1" applyFill="1" applyBorder="1" applyAlignment="1">
      <alignment wrapText="1"/>
    </xf>
    <xf numFmtId="0" fontId="20" fillId="4" borderId="18" xfId="0" applyFont="1" applyFill="1" applyBorder="1" applyAlignment="1">
      <alignment horizontal="left" vertical="center" wrapText="1"/>
    </xf>
    <xf numFmtId="0" fontId="13" fillId="4" borderId="18" xfId="0" applyFont="1" applyFill="1" applyBorder="1" applyAlignment="1">
      <alignment wrapText="1"/>
    </xf>
    <xf numFmtId="0" fontId="20" fillId="4" borderId="18" xfId="0" applyFont="1" applyFill="1" applyBorder="1" applyAlignment="1">
      <alignment horizontal="left" vertical="top" wrapText="1"/>
    </xf>
    <xf numFmtId="0" fontId="20" fillId="4" borderId="18" xfId="0" applyFont="1" applyFill="1" applyBorder="1" applyAlignment="1">
      <alignment wrapText="1"/>
    </xf>
    <xf numFmtId="0" fontId="21" fillId="4" borderId="18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left" wrapText="1"/>
    </xf>
    <xf numFmtId="0" fontId="50" fillId="0" borderId="21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0" fontId="13" fillId="0" borderId="23" xfId="0" applyFont="1" applyBorder="1" applyAlignment="1">
      <alignment wrapText="1"/>
    </xf>
    <xf numFmtId="0" fontId="3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3" fillId="0" borderId="5" xfId="0" applyFont="1" applyBorder="1" applyAlignment="1">
      <alignment horizontal="center" vertical="top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vertical="center" wrapText="1"/>
    </xf>
    <xf numFmtId="0" fontId="0" fillId="2" borderId="0" xfId="0" applyFill="1" applyAlignment="1">
      <alignment wrapText="1"/>
    </xf>
    <xf numFmtId="0" fontId="24" fillId="0" borderId="1" xfId="0" applyFont="1" applyBorder="1" applyAlignment="1">
      <alignment horizontal="center" vertical="center"/>
    </xf>
    <xf numFmtId="3" fontId="24" fillId="0" borderId="1" xfId="0" applyNumberFormat="1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vertical="center" wrapText="1"/>
    </xf>
    <xf numFmtId="0" fontId="26" fillId="4" borderId="5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0" fontId="0" fillId="4" borderId="0" xfId="0" applyFill="1" applyAlignment="1">
      <alignment wrapText="1"/>
    </xf>
    <xf numFmtId="0" fontId="26" fillId="0" borderId="16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0" xfId="0" applyFont="1" applyAlignment="1"/>
    <xf numFmtId="0" fontId="6" fillId="0" borderId="0" xfId="0" applyNumberFormat="1" applyFont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52" fillId="4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8" fillId="2" borderId="10" xfId="7" applyFont="1" applyFill="1" applyBorder="1" applyAlignment="1">
      <alignment horizontal="center" vertical="center"/>
    </xf>
    <xf numFmtId="165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53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24" fillId="0" borderId="29" xfId="0" applyFont="1" applyFill="1" applyBorder="1" applyAlignment="1">
      <alignment horizontal="center" vertical="center"/>
    </xf>
    <xf numFmtId="0" fontId="54" fillId="0" borderId="0" xfId="0" applyFont="1"/>
    <xf numFmtId="0" fontId="57" fillId="2" borderId="2" xfId="0" applyFont="1" applyFill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8" fillId="7" borderId="8" xfId="0" applyFont="1" applyFill="1" applyBorder="1" applyAlignment="1">
      <alignment horizontal="center" wrapText="1"/>
    </xf>
    <xf numFmtId="0" fontId="59" fillId="8" borderId="8" xfId="0" applyFont="1" applyFill="1" applyBorder="1" applyAlignment="1">
      <alignment horizontal="left" vertical="top" wrapText="1"/>
    </xf>
    <xf numFmtId="0" fontId="60" fillId="7" borderId="8" xfId="0" applyFont="1" applyFill="1" applyBorder="1" applyAlignment="1">
      <alignment horizontal="left" vertical="top" wrapText="1"/>
    </xf>
    <xf numFmtId="0" fontId="61" fillId="2" borderId="8" xfId="0" applyFont="1" applyFill="1" applyBorder="1" applyAlignment="1">
      <alignment horizontal="center" wrapText="1"/>
    </xf>
    <xf numFmtId="0" fontId="62" fillId="2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/>
    </xf>
    <xf numFmtId="0" fontId="63" fillId="2" borderId="11" xfId="0" applyFont="1" applyFill="1" applyBorder="1" applyAlignment="1">
      <alignment horizontal="center" wrapText="1"/>
    </xf>
    <xf numFmtId="0" fontId="59" fillId="8" borderId="11" xfId="0" applyFont="1" applyFill="1" applyBorder="1" applyAlignment="1">
      <alignment horizontal="left" vertical="top" wrapText="1"/>
    </xf>
    <xf numFmtId="0" fontId="59" fillId="2" borderId="11" xfId="0" applyFont="1" applyFill="1" applyBorder="1" applyAlignment="1">
      <alignment horizontal="left" vertical="top"/>
    </xf>
    <xf numFmtId="0" fontId="62" fillId="2" borderId="2" xfId="0" applyFont="1" applyFill="1" applyBorder="1" applyAlignment="1">
      <alignment horizontal="center" vertical="center"/>
    </xf>
    <xf numFmtId="0" fontId="62" fillId="0" borderId="2" xfId="0" applyFont="1" applyBorder="1" applyAlignment="1">
      <alignment horizontal="center" vertical="center"/>
    </xf>
    <xf numFmtId="0" fontId="58" fillId="7" borderId="1" xfId="0" applyFont="1" applyFill="1" applyBorder="1" applyAlignment="1">
      <alignment horizontal="center" wrapText="1"/>
    </xf>
    <xf numFmtId="0" fontId="59" fillId="8" borderId="1" xfId="0" applyFont="1" applyFill="1" applyBorder="1" applyAlignment="1">
      <alignment horizontal="left" vertical="top" wrapText="1"/>
    </xf>
    <xf numFmtId="0" fontId="59" fillId="9" borderId="1" xfId="0" applyFont="1" applyFill="1" applyBorder="1" applyAlignment="1">
      <alignment horizontal="left" vertical="top"/>
    </xf>
    <xf numFmtId="0" fontId="63" fillId="2" borderId="1" xfId="0" applyFont="1" applyFill="1" applyBorder="1" applyAlignment="1">
      <alignment horizontal="center" wrapText="1"/>
    </xf>
    <xf numFmtId="0" fontId="56" fillId="10" borderId="1" xfId="0" applyFont="1" applyFill="1" applyBorder="1" applyAlignment="1">
      <alignment horizontal="left" vertical="top" wrapText="1"/>
    </xf>
    <xf numFmtId="0" fontId="61" fillId="11" borderId="8" xfId="0" applyFont="1" applyFill="1" applyBorder="1" applyAlignment="1">
      <alignment horizontal="center" wrapText="1"/>
    </xf>
    <xf numFmtId="0" fontId="59" fillId="12" borderId="1" xfId="0" applyFont="1" applyFill="1" applyBorder="1" applyAlignment="1">
      <alignment horizontal="left" vertical="top" wrapText="1"/>
    </xf>
    <xf numFmtId="0" fontId="59" fillId="2" borderId="1" xfId="0" applyFont="1" applyFill="1" applyBorder="1" applyAlignment="1">
      <alignment horizontal="left" vertical="top" wrapText="1"/>
    </xf>
    <xf numFmtId="0" fontId="59" fillId="2" borderId="1" xfId="0" applyFont="1" applyFill="1" applyBorder="1" applyAlignment="1">
      <alignment horizontal="left" vertical="top"/>
    </xf>
    <xf numFmtId="0" fontId="0" fillId="8" borderId="8" xfId="0" applyFont="1" applyFill="1" applyBorder="1" applyAlignment="1">
      <alignment horizontal="center" wrapText="1"/>
    </xf>
    <xf numFmtId="0" fontId="64" fillId="8" borderId="13" xfId="0" applyFont="1" applyFill="1" applyBorder="1" applyAlignment="1">
      <alignment horizontal="center"/>
    </xf>
    <xf numFmtId="0" fontId="0" fillId="13" borderId="1" xfId="0" applyFont="1" applyFill="1" applyBorder="1" applyAlignment="1">
      <alignment horizontal="left" vertical="top"/>
    </xf>
    <xf numFmtId="0" fontId="59" fillId="14" borderId="1" xfId="0" applyFont="1" applyFill="1" applyBorder="1" applyAlignment="1">
      <alignment horizontal="left" vertical="top"/>
    </xf>
    <xf numFmtId="0" fontId="64" fillId="15" borderId="13" xfId="0" applyFont="1" applyFill="1" applyBorder="1" applyAlignment="1">
      <alignment horizontal="center"/>
    </xf>
    <xf numFmtId="0" fontId="58" fillId="16" borderId="1" xfId="0" applyFont="1" applyFill="1" applyBorder="1" applyAlignment="1">
      <alignment horizontal="left" vertical="top" wrapText="1"/>
    </xf>
    <xf numFmtId="0" fontId="59" fillId="12" borderId="1" xfId="0" applyFont="1" applyFill="1" applyBorder="1" applyAlignment="1">
      <alignment horizontal="left" vertical="top"/>
    </xf>
    <xf numFmtId="0" fontId="64" fillId="2" borderId="17" xfId="0" applyFont="1" applyFill="1" applyBorder="1" applyAlignment="1">
      <alignment horizontal="center"/>
    </xf>
    <xf numFmtId="0" fontId="64" fillId="12" borderId="17" xfId="0" applyFont="1" applyFill="1" applyBorder="1" applyAlignment="1">
      <alignment horizontal="center"/>
    </xf>
    <xf numFmtId="0" fontId="61" fillId="9" borderId="8" xfId="0" applyFont="1" applyFill="1" applyBorder="1" applyAlignment="1">
      <alignment horizontal="center" wrapText="1"/>
    </xf>
    <xf numFmtId="0" fontId="59" fillId="8" borderId="1" xfId="0" applyFont="1" applyFill="1" applyBorder="1" applyAlignment="1">
      <alignment horizontal="left" vertical="top"/>
    </xf>
    <xf numFmtId="0" fontId="59" fillId="17" borderId="1" xfId="0" applyFont="1" applyFill="1" applyBorder="1" applyAlignment="1">
      <alignment horizontal="left" vertical="top"/>
    </xf>
    <xf numFmtId="0" fontId="59" fillId="16" borderId="1" xfId="0" applyFont="1" applyFill="1" applyBorder="1" applyAlignment="1">
      <alignment horizontal="left" vertical="top"/>
    </xf>
    <xf numFmtId="0" fontId="59" fillId="18" borderId="1" xfId="0" applyFont="1" applyFill="1" applyBorder="1" applyAlignment="1">
      <alignment horizontal="left" vertical="top"/>
    </xf>
    <xf numFmtId="0" fontId="61" fillId="19" borderId="8" xfId="0" applyFont="1" applyFill="1" applyBorder="1" applyAlignment="1">
      <alignment horizontal="center" wrapText="1"/>
    </xf>
    <xf numFmtId="0" fontId="59" fillId="20" borderId="1" xfId="0" applyFont="1" applyFill="1" applyBorder="1" applyAlignment="1">
      <alignment horizontal="left" vertical="top"/>
    </xf>
    <xf numFmtId="0" fontId="61" fillId="16" borderId="8" xfId="0" applyFont="1" applyFill="1" applyBorder="1" applyAlignment="1">
      <alignment horizontal="center" wrapText="1"/>
    </xf>
    <xf numFmtId="0" fontId="65" fillId="13" borderId="8" xfId="0" applyFont="1" applyFill="1" applyBorder="1" applyAlignment="1">
      <alignment horizontal="center" wrapText="1"/>
    </xf>
    <xf numFmtId="0" fontId="66" fillId="2" borderId="1" xfId="0" applyFont="1" applyFill="1" applyBorder="1" applyAlignment="1">
      <alignment horizontal="left" vertical="top" wrapText="1"/>
    </xf>
    <xf numFmtId="0" fontId="61" fillId="2" borderId="1" xfId="0" applyFont="1" applyFill="1" applyBorder="1" applyAlignment="1">
      <alignment horizontal="center" wrapText="1"/>
    </xf>
    <xf numFmtId="0" fontId="61" fillId="2" borderId="1" xfId="0" applyFont="1" applyFill="1" applyBorder="1" applyAlignment="1">
      <alignment horizontal="center"/>
    </xf>
    <xf numFmtId="0" fontId="61" fillId="2" borderId="2" xfId="0" applyFont="1" applyFill="1" applyBorder="1" applyAlignment="1">
      <alignment horizontal="center" wrapText="1"/>
    </xf>
    <xf numFmtId="0" fontId="61" fillId="2" borderId="2" xfId="0" applyFont="1" applyFill="1" applyBorder="1" applyAlignment="1">
      <alignment horizontal="center"/>
    </xf>
    <xf numFmtId="0" fontId="59" fillId="2" borderId="2" xfId="0" applyFont="1" applyFill="1" applyBorder="1" applyAlignment="1">
      <alignment horizontal="left" vertical="top" wrapText="1"/>
    </xf>
    <xf numFmtId="0" fontId="59" fillId="8" borderId="2" xfId="0" applyFont="1" applyFill="1" applyBorder="1" applyAlignment="1">
      <alignment horizontal="left" vertical="top" wrapText="1"/>
    </xf>
    <xf numFmtId="0" fontId="57" fillId="2" borderId="1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7" fillId="0" borderId="0" xfId="0" applyFont="1"/>
    <xf numFmtId="0" fontId="7" fillId="0" borderId="8" xfId="0" applyFont="1" applyBorder="1" applyAlignment="1">
      <alignment horizontal="center" vertical="center" wrapText="1"/>
    </xf>
    <xf numFmtId="0" fontId="24" fillId="5" borderId="8" xfId="0" applyFont="1" applyFill="1" applyBorder="1" applyAlignment="1"/>
    <xf numFmtId="0" fontId="51" fillId="0" borderId="8" xfId="0" applyFont="1" applyBorder="1" applyAlignment="1">
      <alignment wrapText="1"/>
    </xf>
    <xf numFmtId="0" fontId="24" fillId="0" borderId="8" xfId="0" applyFont="1" applyBorder="1" applyAlignment="1">
      <alignment horizontal="center" vertical="center"/>
    </xf>
    <xf numFmtId="0" fontId="67" fillId="0" borderId="8" xfId="0" applyFont="1" applyBorder="1" applyAlignment="1">
      <alignment horizontal="center" vertical="center"/>
    </xf>
    <xf numFmtId="0" fontId="24" fillId="0" borderId="8" xfId="0" applyFont="1" applyBorder="1" applyAlignment="1"/>
    <xf numFmtId="0" fontId="24" fillId="5" borderId="11" xfId="0" applyFont="1" applyFill="1" applyBorder="1" applyAlignment="1"/>
    <xf numFmtId="0" fontId="51" fillId="0" borderId="11" xfId="0" applyFont="1" applyBorder="1" applyAlignment="1">
      <alignment wrapText="1"/>
    </xf>
    <xf numFmtId="0" fontId="24" fillId="0" borderId="11" xfId="0" applyFont="1" applyBorder="1" applyAlignment="1">
      <alignment horizontal="center" vertical="center"/>
    </xf>
    <xf numFmtId="0" fontId="67" fillId="0" borderId="11" xfId="0" applyFont="1" applyBorder="1" applyAlignment="1">
      <alignment horizontal="center" vertical="center"/>
    </xf>
    <xf numFmtId="1" fontId="67" fillId="0" borderId="1" xfId="0" applyNumberFormat="1" applyFont="1" applyBorder="1" applyAlignment="1">
      <alignment horizontal="center" vertical="center"/>
    </xf>
    <xf numFmtId="0" fontId="24" fillId="0" borderId="0" xfId="0" applyFont="1" applyAlignment="1"/>
    <xf numFmtId="0" fontId="24" fillId="0" borderId="0" xfId="0" applyFont="1" applyAlignment="1">
      <alignment wrapText="1"/>
    </xf>
    <xf numFmtId="0" fontId="11" fillId="0" borderId="0" xfId="0" applyFont="1" applyAlignment="1"/>
    <xf numFmtId="0" fontId="35" fillId="0" borderId="0" xfId="0" applyFont="1" applyAlignment="1"/>
    <xf numFmtId="0" fontId="68" fillId="0" borderId="0" xfId="0" applyFont="1" applyAlignment="1">
      <alignment horizontal="left" wrapText="1"/>
    </xf>
    <xf numFmtId="0" fontId="36" fillId="0" borderId="0" xfId="0" applyFont="1" applyAlignment="1"/>
    <xf numFmtId="0" fontId="69" fillId="0" borderId="0" xfId="0" applyFont="1" applyAlignment="1">
      <alignment horizontal="left" wrapText="1"/>
    </xf>
    <xf numFmtId="0" fontId="26" fillId="2" borderId="1" xfId="0" applyFont="1" applyFill="1" applyBorder="1" applyAlignment="1">
      <alignment horizontal="center" vertical="center"/>
    </xf>
    <xf numFmtId="0" fontId="68" fillId="4" borderId="1" xfId="9" applyFont="1" applyFill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5" fontId="15" fillId="0" borderId="1" xfId="15" applyNumberFormat="1" applyFont="1" applyBorder="1" applyAlignment="1">
      <alignment horizontal="center" vertical="center"/>
    </xf>
    <xf numFmtId="0" fontId="68" fillId="4" borderId="1" xfId="9" applyFont="1" applyFill="1" applyBorder="1" applyAlignment="1">
      <alignment horizontal="center" vertical="center"/>
    </xf>
    <xf numFmtId="165" fontId="15" fillId="0" borderId="2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/>
    </xf>
    <xf numFmtId="1" fontId="6" fillId="4" borderId="3" xfId="0" applyNumberFormat="1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top" wrapText="1"/>
    </xf>
    <xf numFmtId="0" fontId="7" fillId="4" borderId="0" xfId="0" applyFont="1" applyFill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71" fillId="0" borderId="1" xfId="0" applyFont="1" applyBorder="1" applyAlignment="1">
      <alignment vertical="top" wrapText="1"/>
    </xf>
    <xf numFmtId="1" fontId="15" fillId="0" borderId="3" xfId="0" applyNumberFormat="1" applyFont="1" applyBorder="1" applyAlignment="1">
      <alignment horizontal="center" wrapText="1"/>
    </xf>
    <xf numFmtId="0" fontId="17" fillId="0" borderId="0" xfId="0" applyFont="1" applyAlignment="1">
      <alignment vertical="center" wrapText="1"/>
    </xf>
    <xf numFmtId="1" fontId="8" fillId="2" borderId="3" xfId="7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7" fillId="0" borderId="8" xfId="0" applyFont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/>
    </xf>
    <xf numFmtId="0" fontId="6" fillId="5" borderId="8" xfId="0" applyFont="1" applyFill="1" applyBorder="1" applyAlignment="1">
      <alignment vertical="top"/>
    </xf>
    <xf numFmtId="1" fontId="6" fillId="5" borderId="9" xfId="0" applyNumberFormat="1" applyFont="1" applyFill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/>
    </xf>
    <xf numFmtId="0" fontId="8" fillId="5" borderId="9" xfId="0" applyFont="1" applyFill="1" applyBorder="1" applyAlignment="1">
      <alignment horizontal="center" vertical="top"/>
    </xf>
    <xf numFmtId="0" fontId="8" fillId="5" borderId="8" xfId="0" applyFont="1" applyFill="1" applyBorder="1" applyAlignment="1">
      <alignment horizontal="center" vertical="top"/>
    </xf>
    <xf numFmtId="1" fontId="8" fillId="8" borderId="11" xfId="0" applyNumberFormat="1" applyFont="1" applyFill="1" applyBorder="1" applyAlignment="1">
      <alignment horizontal="center" vertical="top"/>
    </xf>
    <xf numFmtId="0" fontId="8" fillId="8" borderId="11" xfId="0" applyFont="1" applyFill="1" applyBorder="1" applyAlignment="1">
      <alignment horizontal="center" vertical="top"/>
    </xf>
    <xf numFmtId="0" fontId="3" fillId="8" borderId="1" xfId="0" applyFont="1" applyFill="1" applyBorder="1" applyAlignment="1">
      <alignment horizontal="center" vertical="top" wrapText="1"/>
    </xf>
    <xf numFmtId="0" fontId="18" fillId="2" borderId="1" xfId="0" applyFont="1" applyFill="1" applyBorder="1"/>
    <xf numFmtId="1" fontId="8" fillId="8" borderId="1" xfId="0" applyNumberFormat="1" applyFont="1" applyFill="1" applyBorder="1" applyAlignment="1">
      <alignment horizontal="center" vertical="top"/>
    </xf>
    <xf numFmtId="0" fontId="8" fillId="8" borderId="1" xfId="0" applyFont="1" applyFill="1" applyBorder="1" applyAlignment="1">
      <alignment horizontal="center" vertical="top"/>
    </xf>
    <xf numFmtId="165" fontId="8" fillId="8" borderId="1" xfId="0" applyNumberFormat="1" applyFont="1" applyFill="1" applyBorder="1" applyAlignment="1">
      <alignment horizontal="center" vertical="top"/>
    </xf>
    <xf numFmtId="165" fontId="12" fillId="0" borderId="1" xfId="0" applyNumberFormat="1" applyFont="1" applyBorder="1"/>
    <xf numFmtId="165" fontId="0" fillId="0" borderId="0" xfId="0" applyNumberFormat="1"/>
    <xf numFmtId="1" fontId="9" fillId="0" borderId="3" xfId="0" applyNumberFormat="1" applyFont="1" applyBorder="1" applyAlignment="1">
      <alignment horizontal="left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left" vertical="center" wrapText="1"/>
    </xf>
    <xf numFmtId="0" fontId="8" fillId="0" borderId="3" xfId="7" applyFont="1" applyBorder="1" applyAlignment="1">
      <alignment horizontal="center"/>
    </xf>
    <xf numFmtId="1" fontId="6" fillId="0" borderId="3" xfId="0" applyNumberFormat="1" applyFont="1" applyBorder="1" applyAlignment="1">
      <alignment horizontal="left" wrapText="1"/>
    </xf>
    <xf numFmtId="1" fontId="9" fillId="4" borderId="3" xfId="0" applyNumberFormat="1" applyFont="1" applyFill="1" applyBorder="1" applyAlignment="1">
      <alignment horizontal="left" vertical="center" wrapText="1"/>
    </xf>
    <xf numFmtId="1" fontId="9" fillId="2" borderId="3" xfId="0" applyNumberFormat="1" applyFont="1" applyFill="1" applyBorder="1" applyAlignment="1">
      <alignment horizontal="center" vertical="center" wrapText="1"/>
    </xf>
    <xf numFmtId="1" fontId="15" fillId="0" borderId="9" xfId="0" applyNumberFormat="1" applyFont="1" applyBorder="1" applyAlignment="1">
      <alignment horizontal="center" wrapText="1"/>
    </xf>
    <xf numFmtId="0" fontId="16" fillId="2" borderId="8" xfId="0" applyFont="1" applyFill="1" applyBorder="1" applyAlignment="1">
      <alignment horizontal="center" vertical="center"/>
    </xf>
    <xf numFmtId="1" fontId="6" fillId="0" borderId="15" xfId="0" applyNumberFormat="1" applyFont="1" applyBorder="1" applyAlignment="1">
      <alignment horizontal="center" wrapText="1"/>
    </xf>
    <xf numFmtId="1" fontId="6" fillId="0" borderId="9" xfId="0" applyNumberFormat="1" applyFont="1" applyBorder="1" applyAlignment="1">
      <alignment horizontal="center" wrapText="1"/>
    </xf>
    <xf numFmtId="0" fontId="15" fillId="0" borderId="1" xfId="19" applyFont="1" applyBorder="1" applyAlignment="1">
      <alignment horizontal="justify" wrapText="1"/>
    </xf>
    <xf numFmtId="1" fontId="6" fillId="2" borderId="6" xfId="0" applyNumberFormat="1" applyFont="1" applyFill="1" applyBorder="1" applyAlignment="1">
      <alignment horizontal="center" wrapText="1"/>
    </xf>
    <xf numFmtId="0" fontId="15" fillId="0" borderId="1" xfId="19" applyFont="1" applyBorder="1" applyAlignment="1">
      <alignment horizontal="justify"/>
    </xf>
    <xf numFmtId="1" fontId="20" fillId="3" borderId="6" xfId="0" applyNumberFormat="1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wrapText="1"/>
    </xf>
    <xf numFmtId="0" fontId="15" fillId="2" borderId="1" xfId="19" applyFont="1" applyFill="1" applyBorder="1" applyAlignment="1">
      <alignment horizontal="justify"/>
    </xf>
    <xf numFmtId="0" fontId="15" fillId="0" borderId="1" xfId="19" applyFont="1" applyBorder="1" applyAlignment="1">
      <alignment horizontal="left" vertical="top" wrapText="1"/>
    </xf>
    <xf numFmtId="0" fontId="9" fillId="2" borderId="4" xfId="0" applyFont="1" applyFill="1" applyBorder="1" applyAlignment="1">
      <alignment horizontal="center" vertical="center"/>
    </xf>
    <xf numFmtId="3" fontId="7" fillId="2" borderId="2" xfId="0" applyNumberFormat="1" applyFont="1" applyFill="1" applyBorder="1" applyAlignment="1">
      <alignment vertical="center" wrapText="1"/>
    </xf>
    <xf numFmtId="0" fontId="16" fillId="2" borderId="13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4" fillId="0" borderId="1" xfId="19" applyFont="1" applyBorder="1" applyAlignment="1">
      <alignment horizontal="justify" vertical="top"/>
    </xf>
    <xf numFmtId="0" fontId="11" fillId="0" borderId="1" xfId="0" applyFont="1" applyBorder="1"/>
    <xf numFmtId="1" fontId="0" fillId="0" borderId="4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24" fillId="2" borderId="1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3" fillId="0" borderId="10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0" fontId="73" fillId="2" borderId="1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42" fillId="6" borderId="1" xfId="0" applyFont="1" applyFill="1" applyBorder="1" applyAlignment="1">
      <alignment wrapText="1"/>
    </xf>
    <xf numFmtId="0" fontId="42" fillId="0" borderId="1" xfId="0" applyFont="1" applyBorder="1" applyAlignment="1">
      <alignment wrapText="1"/>
    </xf>
    <xf numFmtId="0" fontId="42" fillId="6" borderId="1" xfId="0" applyFont="1" applyFill="1" applyBorder="1" applyAlignment="1">
      <alignment vertical="top"/>
    </xf>
    <xf numFmtId="0" fontId="3" fillId="0" borderId="1" xfId="0" applyFont="1" applyBorder="1" applyAlignment="1">
      <alignment wrapText="1"/>
    </xf>
    <xf numFmtId="0" fontId="42" fillId="24" borderId="1" xfId="0" applyFont="1" applyFill="1" applyBorder="1" applyAlignment="1">
      <alignment wrapText="1"/>
    </xf>
    <xf numFmtId="0" fontId="42" fillId="3" borderId="1" xfId="0" applyFont="1" applyFill="1" applyBorder="1" applyAlignment="1">
      <alignment wrapText="1"/>
    </xf>
    <xf numFmtId="0" fontId="2" fillId="0" borderId="0" xfId="0" applyFont="1" applyAlignment="1"/>
    <xf numFmtId="0" fontId="2" fillId="0" borderId="1" xfId="0" applyFont="1" applyBorder="1" applyAlignment="1"/>
    <xf numFmtId="0" fontId="19" fillId="0" borderId="1" xfId="0" applyFont="1" applyBorder="1" applyAlignment="1">
      <alignment vertical="top"/>
    </xf>
    <xf numFmtId="0" fontId="42" fillId="0" borderId="1" xfId="0" applyFont="1" applyBorder="1" applyAlignment="1">
      <alignment vertical="top"/>
    </xf>
    <xf numFmtId="0" fontId="3" fillId="0" borderId="1" xfId="0" applyFont="1" applyBorder="1" applyAlignment="1"/>
    <xf numFmtId="0" fontId="42" fillId="0" borderId="1" xfId="0" applyFont="1" applyBorder="1" applyAlignment="1"/>
    <xf numFmtId="0" fontId="74" fillId="0" borderId="1" xfId="0" applyFont="1" applyBorder="1" applyAlignment="1"/>
    <xf numFmtId="0" fontId="14" fillId="0" borderId="0" xfId="0" applyFont="1" applyBorder="1" applyAlignment="1"/>
    <xf numFmtId="0" fontId="42" fillId="0" borderId="0" xfId="0" applyFont="1" applyBorder="1" applyAlignment="1"/>
    <xf numFmtId="0" fontId="42" fillId="6" borderId="1" xfId="0" applyFont="1" applyFill="1" applyBorder="1" applyAlignment="1">
      <alignment vertical="top" wrapText="1"/>
    </xf>
    <xf numFmtId="0" fontId="19" fillId="0" borderId="1" xfId="0" applyFont="1" applyBorder="1" applyAlignment="1"/>
    <xf numFmtId="0" fontId="19" fillId="4" borderId="1" xfId="0" applyFont="1" applyFill="1" applyBorder="1" applyAlignment="1"/>
    <xf numFmtId="0" fontId="42" fillId="6" borderId="1" xfId="0" applyFont="1" applyFill="1" applyBorder="1" applyAlignment="1"/>
    <xf numFmtId="0" fontId="2" fillId="6" borderId="1" xfId="0" applyFont="1" applyFill="1" applyBorder="1" applyAlignment="1"/>
    <xf numFmtId="0" fontId="3" fillId="4" borderId="1" xfId="0" applyFont="1" applyFill="1" applyBorder="1" applyAlignment="1"/>
    <xf numFmtId="0" fontId="42" fillId="24" borderId="1" xfId="0" applyFont="1" applyFill="1" applyBorder="1" applyAlignment="1">
      <alignment vertical="top"/>
    </xf>
    <xf numFmtId="0" fontId="24" fillId="0" borderId="5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75" fillId="2" borderId="3" xfId="7" applyFont="1" applyFill="1" applyBorder="1" applyAlignment="1">
      <alignment horizontal="left" vertical="center"/>
    </xf>
    <xf numFmtId="0" fontId="24" fillId="0" borderId="5" xfId="0" applyFont="1" applyBorder="1" applyAlignment="1">
      <alignment horizontal="left" vertical="top" wrapText="1"/>
    </xf>
    <xf numFmtId="0" fontId="34" fillId="0" borderId="1" xfId="0" applyFont="1" applyBorder="1" applyAlignment="1">
      <alignment horizontal="left" vertical="center" wrapText="1"/>
    </xf>
    <xf numFmtId="0" fontId="34" fillId="0" borderId="16" xfId="0" applyFont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62" fillId="0" borderId="0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3" fontId="24" fillId="0" borderId="2" xfId="0" applyNumberFormat="1" applyFont="1" applyBorder="1" applyAlignment="1">
      <alignment horizontal="center" vertical="center"/>
    </xf>
    <xf numFmtId="0" fontId="6" fillId="0" borderId="1" xfId="0" applyFont="1" applyBorder="1"/>
    <xf numFmtId="0" fontId="34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6" fillId="4" borderId="8" xfId="8" applyFont="1" applyFill="1" applyBorder="1" applyAlignment="1">
      <alignment horizontal="center" vertical="center"/>
    </xf>
    <xf numFmtId="0" fontId="21" fillId="4" borderId="1" xfId="9" applyFont="1" applyFill="1" applyBorder="1" applyAlignment="1">
      <alignment horizontal="center" vertical="center"/>
    </xf>
    <xf numFmtId="0" fontId="16" fillId="4" borderId="8" xfId="10" applyFont="1" applyFill="1" applyBorder="1" applyAlignment="1">
      <alignment horizontal="center" vertical="center"/>
    </xf>
    <xf numFmtId="0" fontId="9" fillId="4" borderId="8" xfId="8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 wrapText="1"/>
    </xf>
    <xf numFmtId="0" fontId="23" fillId="2" borderId="3" xfId="7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wrapText="1"/>
    </xf>
    <xf numFmtId="0" fontId="78" fillId="0" borderId="0" xfId="0" applyFont="1" applyAlignment="1">
      <alignment wrapText="1"/>
    </xf>
    <xf numFmtId="0" fontId="77" fillId="0" borderId="0" xfId="0" applyFont="1" applyAlignment="1">
      <alignment vertical="center" wrapText="1"/>
    </xf>
    <xf numFmtId="0" fontId="78" fillId="0" borderId="0" xfId="0" applyFont="1"/>
    <xf numFmtId="0" fontId="42" fillId="0" borderId="1" xfId="0" applyFont="1" applyBorder="1" applyAlignment="1"/>
    <xf numFmtId="0" fontId="14" fillId="0" borderId="1" xfId="0" applyFont="1" applyBorder="1" applyAlignment="1"/>
    <xf numFmtId="0" fontId="68" fillId="0" borderId="0" xfId="0" applyFont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42" fillId="0" borderId="3" xfId="0" applyFont="1" applyBorder="1" applyAlignment="1"/>
    <xf numFmtId="0" fontId="42" fillId="0" borderId="6" xfId="0" applyFont="1" applyBorder="1" applyAlignment="1"/>
    <xf numFmtId="0" fontId="42" fillId="0" borderId="4" xfId="0" applyFont="1" applyBorder="1" applyAlignment="1"/>
    <xf numFmtId="0" fontId="7" fillId="2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24" fillId="0" borderId="9" xfId="0" applyFont="1" applyBorder="1" applyAlignment="1">
      <alignment horizontal="center" vertical="center"/>
    </xf>
    <xf numFmtId="1" fontId="67" fillId="0" borderId="3" xfId="0" applyNumberFormat="1" applyFont="1" applyBorder="1" applyAlignment="1">
      <alignment horizontal="center" vertical="center"/>
    </xf>
    <xf numFmtId="0" fontId="0" fillId="0" borderId="1" xfId="0" applyFont="1" applyBorder="1" applyAlignment="1"/>
    <xf numFmtId="0" fontId="12" fillId="0" borderId="1" xfId="0" applyFont="1" applyBorder="1" applyAlignment="1">
      <alignment vertical="center"/>
    </xf>
    <xf numFmtId="0" fontId="9" fillId="4" borderId="3" xfId="0" applyFont="1" applyFill="1" applyBorder="1" applyAlignment="1">
      <alignment horizontal="center" vertical="center"/>
    </xf>
    <xf numFmtId="0" fontId="16" fillId="4" borderId="9" xfId="8" applyFont="1" applyFill="1" applyBorder="1" applyAlignment="1">
      <alignment horizontal="center" vertical="center"/>
    </xf>
    <xf numFmtId="0" fontId="21" fillId="4" borderId="3" xfId="9" applyFont="1" applyFill="1" applyBorder="1" applyAlignment="1">
      <alignment horizontal="center" vertical="center"/>
    </xf>
    <xf numFmtId="0" fontId="16" fillId="4" borderId="9" xfId="10" applyFont="1" applyFill="1" applyBorder="1" applyAlignment="1">
      <alignment horizontal="center" vertical="center"/>
    </xf>
    <xf numFmtId="0" fontId="9" fillId="4" borderId="9" xfId="8" applyFont="1" applyFill="1" applyBorder="1" applyAlignment="1">
      <alignment horizontal="center" vertical="center"/>
    </xf>
    <xf numFmtId="1" fontId="12" fillId="4" borderId="3" xfId="0" applyNumberFormat="1" applyFont="1" applyFill="1" applyBorder="1"/>
    <xf numFmtId="0" fontId="26" fillId="0" borderId="9" xfId="0" applyFont="1" applyBorder="1" applyAlignment="1">
      <alignment wrapText="1"/>
    </xf>
    <xf numFmtId="0" fontId="77" fillId="0" borderId="1" xfId="0" applyFont="1" applyBorder="1" applyAlignment="1">
      <alignment vertical="center" wrapText="1"/>
    </xf>
    <xf numFmtId="0" fontId="4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/>
    <xf numFmtId="3" fontId="7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3" fillId="0" borderId="1" xfId="0" applyFont="1" applyBorder="1"/>
    <xf numFmtId="0" fontId="3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42" fillId="0" borderId="19" xfId="0" applyFont="1" applyBorder="1" applyAlignment="1">
      <alignment horizontal="center" vertical="top" wrapText="1"/>
    </xf>
    <xf numFmtId="0" fontId="42" fillId="0" borderId="20" xfId="0" applyFont="1" applyBorder="1" applyAlignment="1">
      <alignment horizontal="center" vertical="top" wrapText="1"/>
    </xf>
    <xf numFmtId="0" fontId="22" fillId="0" borderId="0" xfId="0" applyFont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7" fillId="4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7" fillId="2" borderId="5" xfId="0" applyFont="1" applyFill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5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5" xfId="0" applyFont="1" applyBorder="1" applyAlignment="1">
      <alignment horizontal="center" vertical="top" wrapText="1"/>
    </xf>
    <xf numFmtId="0" fontId="42" fillId="0" borderId="12" xfId="0" applyFont="1" applyBorder="1" applyAlignment="1"/>
    <xf numFmtId="0" fontId="14" fillId="0" borderId="12" xfId="0" applyFont="1" applyBorder="1" applyAlignment="1"/>
    <xf numFmtId="0" fontId="14" fillId="0" borderId="13" xfId="0" applyFont="1" applyBorder="1" applyAlignment="1"/>
    <xf numFmtId="0" fontId="42" fillId="0" borderId="3" xfId="0" applyFont="1" applyBorder="1" applyAlignment="1"/>
    <xf numFmtId="0" fontId="42" fillId="0" borderId="6" xfId="0" applyFont="1" applyBorder="1" applyAlignment="1"/>
    <xf numFmtId="0" fontId="42" fillId="0" borderId="4" xfId="0" applyFont="1" applyBorder="1" applyAlignment="1"/>
    <xf numFmtId="0" fontId="42" fillId="0" borderId="1" xfId="0" applyFont="1" applyBorder="1" applyAlignment="1"/>
    <xf numFmtId="0" fontId="14" fillId="0" borderId="1" xfId="0" applyFont="1" applyBorder="1" applyAlignment="1"/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center" vertical="center" wrapText="1"/>
    </xf>
    <xf numFmtId="0" fontId="37" fillId="2" borderId="5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7" fillId="2" borderId="3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45" fillId="0" borderId="19" xfId="0" applyFont="1" applyBorder="1" applyAlignment="1">
      <alignment horizontal="center" wrapText="1"/>
    </xf>
    <xf numFmtId="0" fontId="45" fillId="0" borderId="20" xfId="0" applyFont="1" applyBorder="1" applyAlignment="1">
      <alignment horizontal="center" wrapText="1"/>
    </xf>
    <xf numFmtId="0" fontId="45" fillId="0" borderId="21" xfId="0" applyFont="1" applyBorder="1" applyAlignment="1">
      <alignment horizontal="center" wrapText="1"/>
    </xf>
    <xf numFmtId="0" fontId="45" fillId="0" borderId="23" xfId="0" applyFont="1" applyBorder="1" applyAlignment="1">
      <alignment horizontal="center" wrapText="1"/>
    </xf>
    <xf numFmtId="0" fontId="42" fillId="0" borderId="21" xfId="0" applyFont="1" applyBorder="1" applyAlignment="1">
      <alignment horizontal="center" wrapText="1"/>
    </xf>
    <xf numFmtId="0" fontId="42" fillId="0" borderId="22" xfId="0" applyFont="1" applyBorder="1" applyAlignment="1">
      <alignment horizontal="center" wrapText="1"/>
    </xf>
    <xf numFmtId="0" fontId="42" fillId="0" borderId="23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wrapText="1"/>
    </xf>
    <xf numFmtId="0" fontId="24" fillId="0" borderId="6" xfId="0" applyFont="1" applyBorder="1" applyAlignment="1">
      <alignment horizontal="center" wrapText="1"/>
    </xf>
    <xf numFmtId="0" fontId="24" fillId="0" borderId="4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top" wrapText="1"/>
    </xf>
    <xf numFmtId="0" fontId="18" fillId="0" borderId="14" xfId="0" applyFont="1" applyBorder="1"/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wrapText="1"/>
    </xf>
    <xf numFmtId="0" fontId="18" fillId="0" borderId="14" xfId="0" applyFont="1" applyBorder="1" applyAlignment="1">
      <alignment wrapText="1"/>
    </xf>
    <xf numFmtId="0" fontId="77" fillId="0" borderId="0" xfId="0" applyFont="1" applyAlignment="1">
      <alignment horizontal="center" vertical="center" wrapText="1"/>
    </xf>
    <xf numFmtId="0" fontId="0" fillId="0" borderId="0" xfId="0"/>
    <xf numFmtId="0" fontId="34" fillId="0" borderId="9" xfId="0" applyFont="1" applyBorder="1" applyAlignment="1">
      <alignment horizontal="center" vertical="center" wrapText="1"/>
    </xf>
    <xf numFmtId="0" fontId="40" fillId="0" borderId="12" xfId="0" applyFont="1" applyBorder="1"/>
    <xf numFmtId="0" fontId="40" fillId="0" borderId="13" xfId="0" applyFont="1" applyBorder="1"/>
    <xf numFmtId="0" fontId="34" fillId="5" borderId="9" xfId="0" applyFont="1" applyFill="1" applyBorder="1" applyAlignment="1">
      <alignment horizontal="center" vertical="center" wrapText="1"/>
    </xf>
    <xf numFmtId="0" fontId="79" fillId="0" borderId="0" xfId="0" applyFont="1" applyAlignment="1">
      <alignment horizontal="left"/>
    </xf>
    <xf numFmtId="0" fontId="26" fillId="0" borderId="11" xfId="0" applyFont="1" applyBorder="1" applyAlignment="1">
      <alignment horizontal="center" vertical="top" wrapText="1"/>
    </xf>
    <xf numFmtId="0" fontId="40" fillId="0" borderId="14" xfId="0" applyFont="1" applyBorder="1"/>
    <xf numFmtId="0" fontId="34" fillId="0" borderId="11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9" xfId="0" applyFont="1" applyBorder="1" applyAlignment="1">
      <alignment horizontal="center" vertical="top" wrapText="1"/>
    </xf>
    <xf numFmtId="0" fontId="18" fillId="0" borderId="12" xfId="0" applyFont="1" applyBorder="1"/>
    <xf numFmtId="0" fontId="18" fillId="0" borderId="13" xfId="0" applyFont="1" applyBorder="1"/>
    <xf numFmtId="0" fontId="3" fillId="8" borderId="15" xfId="0" applyFont="1" applyFill="1" applyBorder="1" applyAlignment="1">
      <alignment horizontal="center" vertical="top" wrapText="1"/>
    </xf>
    <xf numFmtId="0" fontId="18" fillId="2" borderId="30" xfId="0" applyFont="1" applyFill="1" applyBorder="1"/>
    <xf numFmtId="0" fontId="18" fillId="2" borderId="31" xfId="0" applyFont="1" applyFill="1" applyBorder="1"/>
    <xf numFmtId="0" fontId="3" fillId="0" borderId="11" xfId="0" applyFont="1" applyBorder="1" applyAlignment="1">
      <alignment horizontal="left" vertical="top" wrapText="1"/>
    </xf>
    <xf numFmtId="0" fontId="76" fillId="0" borderId="0" xfId="0" applyFont="1"/>
    <xf numFmtId="0" fontId="11" fillId="0" borderId="0" xfId="0" applyFont="1"/>
    <xf numFmtId="0" fontId="7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34" fillId="0" borderId="2" xfId="0" applyFont="1" applyBorder="1" applyAlignment="1">
      <alignment horizontal="center" vertical="center" textRotation="90"/>
    </xf>
    <xf numFmtId="0" fontId="34" fillId="0" borderId="16" xfId="0" applyFont="1" applyBorder="1" applyAlignment="1">
      <alignment horizontal="center" vertical="center" textRotation="90"/>
    </xf>
    <xf numFmtId="0" fontId="34" fillId="0" borderId="5" xfId="0" applyFont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6" fillId="4" borderId="1" xfId="0" applyFont="1" applyFill="1" applyBorder="1" applyAlignment="1">
      <alignment horizontal="center" vertical="top" wrapText="1"/>
    </xf>
    <xf numFmtId="0" fontId="26" fillId="4" borderId="1" xfId="0" applyFont="1" applyFill="1" applyBorder="1" applyAlignment="1">
      <alignment horizontal="left" vertical="top" wrapText="1"/>
    </xf>
    <xf numFmtId="0" fontId="0" fillId="4" borderId="1" xfId="0" applyFill="1" applyBorder="1"/>
    <xf numFmtId="0" fontId="3" fillId="2" borderId="1" xfId="0" applyFont="1" applyFill="1" applyBorder="1" applyAlignment="1">
      <alignment horizontal="center" vertical="top" wrapText="1"/>
    </xf>
    <xf numFmtId="3" fontId="24" fillId="2" borderId="5" xfId="0" applyNumberFormat="1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12" fillId="0" borderId="5" xfId="0" applyFont="1" applyBorder="1" applyAlignment="1">
      <alignment horizontal="center" vertical="top" wrapText="1"/>
    </xf>
  </cellXfs>
  <cellStyles count="20">
    <cellStyle name="Excel Built-in Normal" xfId="18"/>
    <cellStyle name="Обычный" xfId="0" builtinId="0"/>
    <cellStyle name="Обычный 10" xfId="1"/>
    <cellStyle name="Обычный 17" xfId="2"/>
    <cellStyle name="Обычный 2" xfId="11"/>
    <cellStyle name="Обычный 22" xfId="3"/>
    <cellStyle name="Обычный 3" xfId="8"/>
    <cellStyle name="Обычный 31" xfId="4"/>
    <cellStyle name="Обычный 38" xfId="5"/>
    <cellStyle name="Обычный 4" xfId="9"/>
    <cellStyle name="Обычный 40" xfId="6"/>
    <cellStyle name="Обычный 48" xfId="7"/>
    <cellStyle name="Обычный 48 2" xfId="14"/>
    <cellStyle name="Обычный 5" xfId="10"/>
    <cellStyle name="Обычный 5 2" xfId="15"/>
    <cellStyle name="Обычный 6" xfId="13"/>
    <cellStyle name="Обычный 7" xfId="12"/>
    <cellStyle name="Обычный 8" xfId="17"/>
    <cellStyle name="Обычный_Лист1" xfId="19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Y1048576"/>
  <sheetViews>
    <sheetView tabSelected="1" topLeftCell="B1" workbookViewId="0">
      <selection activeCell="H18" sqref="H18"/>
    </sheetView>
  </sheetViews>
  <sheetFormatPr defaultRowHeight="15"/>
  <cols>
    <col min="2" max="2" width="26" customWidth="1"/>
    <col min="3" max="3" width="12.85546875" style="568" customWidth="1"/>
    <col min="4" max="4" width="14.42578125" customWidth="1"/>
    <col min="5" max="5" width="19.140625" style="567" customWidth="1"/>
    <col min="6" max="6" width="13.28515625" style="567" customWidth="1"/>
    <col min="10" max="11" width="9.140625" style="567"/>
    <col min="15" max="16" width="9.140625" style="567"/>
    <col min="20" max="21" width="9.140625" style="567"/>
    <col min="24" max="24" width="18" customWidth="1"/>
    <col min="25" max="25" width="14.85546875" customWidth="1"/>
  </cols>
  <sheetData>
    <row r="1" spans="1:25">
      <c r="A1" s="63" t="s">
        <v>268</v>
      </c>
    </row>
    <row r="2" spans="1:25" ht="15" customHeight="1">
      <c r="A2" s="79" t="s">
        <v>0</v>
      </c>
      <c r="B2" s="78" t="s">
        <v>1</v>
      </c>
      <c r="C2" s="551" t="s">
        <v>279</v>
      </c>
      <c r="D2" s="445" t="s">
        <v>40</v>
      </c>
      <c r="E2" s="445"/>
      <c r="F2" s="445"/>
      <c r="G2" s="445"/>
      <c r="H2" s="445"/>
      <c r="I2" s="445" t="s">
        <v>41</v>
      </c>
      <c r="J2" s="445"/>
      <c r="K2" s="445"/>
      <c r="L2" s="445"/>
      <c r="M2" s="445"/>
      <c r="N2" s="445" t="s">
        <v>46</v>
      </c>
      <c r="O2" s="445"/>
      <c r="P2" s="445"/>
      <c r="Q2" s="445"/>
      <c r="R2" s="445"/>
      <c r="S2" s="445" t="s">
        <v>47</v>
      </c>
      <c r="T2" s="445"/>
      <c r="U2" s="445"/>
      <c r="V2" s="445"/>
      <c r="W2" s="445"/>
      <c r="X2" s="444" t="s">
        <v>4</v>
      </c>
    </row>
    <row r="3" spans="1:25" s="432" customFormat="1" ht="71.25">
      <c r="A3" s="79"/>
      <c r="B3" s="78"/>
      <c r="C3" s="551"/>
      <c r="D3" s="431" t="s">
        <v>18</v>
      </c>
      <c r="E3" s="439" t="s">
        <v>17</v>
      </c>
      <c r="F3" s="439" t="s">
        <v>19</v>
      </c>
      <c r="G3" s="431" t="s">
        <v>280</v>
      </c>
      <c r="H3" s="431" t="s">
        <v>281</v>
      </c>
      <c r="I3" s="431" t="s">
        <v>18</v>
      </c>
      <c r="J3" s="439" t="s">
        <v>17</v>
      </c>
      <c r="K3" s="439" t="s">
        <v>19</v>
      </c>
      <c r="L3" s="431" t="s">
        <v>280</v>
      </c>
      <c r="M3" s="431" t="s">
        <v>281</v>
      </c>
      <c r="N3" s="431" t="s">
        <v>18</v>
      </c>
      <c r="O3" s="439" t="s">
        <v>17</v>
      </c>
      <c r="P3" s="439" t="s">
        <v>19</v>
      </c>
      <c r="Q3" s="431" t="s">
        <v>280</v>
      </c>
      <c r="R3" s="431" t="s">
        <v>281</v>
      </c>
      <c r="S3" s="431" t="s">
        <v>18</v>
      </c>
      <c r="T3" s="439" t="s">
        <v>17</v>
      </c>
      <c r="U3" s="439" t="s">
        <v>19</v>
      </c>
      <c r="V3" s="431" t="s">
        <v>280</v>
      </c>
      <c r="W3" s="431" t="s">
        <v>281</v>
      </c>
      <c r="X3" s="444"/>
    </row>
    <row r="4" spans="1:25" ht="18.75">
      <c r="A4" s="344">
        <v>1</v>
      </c>
      <c r="B4" s="88" t="s">
        <v>139</v>
      </c>
      <c r="C4" s="557">
        <v>24</v>
      </c>
      <c r="D4" s="68"/>
      <c r="E4" s="68"/>
      <c r="F4" s="190"/>
      <c r="G4" s="178"/>
      <c r="H4" s="178"/>
      <c r="I4" s="68"/>
      <c r="J4" s="178"/>
      <c r="K4" s="178"/>
      <c r="L4" s="68"/>
      <c r="M4" s="68"/>
      <c r="N4" s="68"/>
      <c r="O4" s="178"/>
      <c r="P4" s="178"/>
      <c r="Q4" s="68"/>
      <c r="R4" s="68"/>
      <c r="S4" s="68"/>
      <c r="T4" s="178"/>
      <c r="U4" s="178"/>
      <c r="V4" s="183"/>
      <c r="W4" s="51"/>
      <c r="X4" s="51"/>
    </row>
    <row r="5" spans="1:25" ht="18.75">
      <c r="A5" s="344">
        <v>2</v>
      </c>
      <c r="B5" s="88" t="s">
        <v>140</v>
      </c>
      <c r="C5" s="558"/>
      <c r="D5" s="441"/>
      <c r="E5" s="441">
        <v>0</v>
      </c>
      <c r="F5" s="441">
        <v>0</v>
      </c>
      <c r="G5" s="441"/>
      <c r="H5" s="441"/>
      <c r="I5" s="441"/>
      <c r="J5" s="441">
        <v>0</v>
      </c>
      <c r="K5" s="441">
        <v>0</v>
      </c>
      <c r="L5" s="441"/>
      <c r="M5" s="441"/>
      <c r="N5" s="441"/>
      <c r="O5" s="441">
        <v>0</v>
      </c>
      <c r="P5" s="441">
        <v>0</v>
      </c>
      <c r="Q5" s="441"/>
      <c r="R5" s="441"/>
      <c r="S5" s="441"/>
      <c r="T5" s="441">
        <v>0</v>
      </c>
      <c r="U5" s="441">
        <v>0</v>
      </c>
      <c r="V5" s="441"/>
      <c r="W5" s="441"/>
      <c r="X5" s="433"/>
      <c r="Y5" s="1"/>
    </row>
    <row r="6" spans="1:25" s="1" customFormat="1" ht="18.75">
      <c r="A6" s="350">
        <v>3</v>
      </c>
      <c r="B6" s="88" t="s">
        <v>141</v>
      </c>
      <c r="C6" s="559">
        <v>31</v>
      </c>
      <c r="D6" s="430"/>
      <c r="E6" s="438">
        <v>171</v>
      </c>
      <c r="F6" s="438">
        <v>20</v>
      </c>
      <c r="G6" s="430"/>
      <c r="H6" s="430"/>
      <c r="I6" s="430"/>
      <c r="J6" s="438">
        <v>1</v>
      </c>
      <c r="K6" s="438">
        <v>5</v>
      </c>
      <c r="L6" s="438"/>
      <c r="M6" s="430"/>
      <c r="N6" s="430"/>
      <c r="O6" s="438">
        <v>7</v>
      </c>
      <c r="P6" s="438">
        <v>10</v>
      </c>
      <c r="Q6" s="430"/>
      <c r="R6" s="430"/>
      <c r="S6" s="430"/>
      <c r="T6" s="438">
        <v>3</v>
      </c>
      <c r="U6" s="438">
        <v>10</v>
      </c>
      <c r="V6" s="430"/>
      <c r="W6" s="430"/>
      <c r="X6" s="433"/>
      <c r="Y6" s="546"/>
    </row>
    <row r="7" spans="1:25" s="546" customFormat="1" ht="18.75">
      <c r="A7" s="543">
        <v>4</v>
      </c>
      <c r="B7" s="166" t="s">
        <v>142</v>
      </c>
      <c r="C7" s="560">
        <v>30</v>
      </c>
      <c r="D7" s="544"/>
      <c r="E7" s="553">
        <v>151</v>
      </c>
      <c r="F7" s="553">
        <v>24</v>
      </c>
      <c r="G7" s="342"/>
      <c r="H7" s="342"/>
      <c r="I7" s="342"/>
      <c r="J7" s="563">
        <v>1</v>
      </c>
      <c r="K7" s="563">
        <v>10</v>
      </c>
      <c r="L7" s="342"/>
      <c r="M7" s="342"/>
      <c r="N7" s="342"/>
      <c r="O7" s="563">
        <v>17</v>
      </c>
      <c r="P7" s="563">
        <v>63</v>
      </c>
      <c r="Q7" s="342"/>
      <c r="R7" s="342"/>
      <c r="S7" s="342"/>
      <c r="T7" s="563">
        <v>17</v>
      </c>
      <c r="U7" s="563">
        <v>0</v>
      </c>
      <c r="V7" s="342"/>
      <c r="W7" s="342"/>
      <c r="X7" s="342"/>
      <c r="Y7" s="547"/>
    </row>
    <row r="8" spans="1:25" s="547" customFormat="1" ht="18.75">
      <c r="A8" s="543">
        <v>5</v>
      </c>
      <c r="B8" s="166" t="s">
        <v>143</v>
      </c>
      <c r="C8" s="560">
        <v>23</v>
      </c>
      <c r="D8" s="545"/>
      <c r="E8" s="553">
        <v>131</v>
      </c>
      <c r="F8" s="562">
        <v>67</v>
      </c>
      <c r="G8" s="54"/>
      <c r="H8" s="54"/>
      <c r="I8" s="54"/>
      <c r="J8" s="284">
        <v>0</v>
      </c>
      <c r="K8" s="284">
        <v>6</v>
      </c>
      <c r="L8" s="54"/>
      <c r="M8" s="54"/>
      <c r="N8" s="54"/>
      <c r="O8" s="284">
        <v>11</v>
      </c>
      <c r="P8" s="284">
        <v>54</v>
      </c>
      <c r="Q8" s="54"/>
      <c r="R8" s="54"/>
      <c r="S8" s="54"/>
      <c r="T8" s="284">
        <v>60</v>
      </c>
      <c r="U8" s="284">
        <v>0</v>
      </c>
      <c r="V8" s="54"/>
      <c r="W8" s="54"/>
      <c r="X8" s="54"/>
      <c r="Y8" s="1"/>
    </row>
    <row r="9" spans="1:25" s="1" customFormat="1" ht="18.75">
      <c r="A9" s="344">
        <v>6</v>
      </c>
      <c r="B9" s="88" t="s">
        <v>144</v>
      </c>
      <c r="C9" s="560">
        <v>37</v>
      </c>
      <c r="D9" s="345"/>
      <c r="E9" s="554">
        <v>232</v>
      </c>
      <c r="F9" s="554">
        <v>46</v>
      </c>
      <c r="G9" s="442"/>
      <c r="H9" s="442"/>
      <c r="I9" s="442"/>
      <c r="J9" s="564">
        <v>4</v>
      </c>
      <c r="K9" s="564">
        <v>19</v>
      </c>
      <c r="L9" s="52"/>
      <c r="M9" s="442"/>
      <c r="N9" s="442"/>
      <c r="O9" s="564">
        <v>23</v>
      </c>
      <c r="P9" s="564">
        <v>44</v>
      </c>
      <c r="Q9" s="442"/>
      <c r="R9" s="442"/>
      <c r="S9" s="442"/>
      <c r="T9" s="564">
        <v>25</v>
      </c>
      <c r="U9" s="564">
        <v>267</v>
      </c>
      <c r="V9" s="442"/>
      <c r="W9" s="442"/>
      <c r="X9" s="442"/>
      <c r="Y9" s="69"/>
    </row>
    <row r="10" spans="1:25" s="69" customFormat="1" ht="18.75">
      <c r="A10" s="548">
        <v>7</v>
      </c>
      <c r="B10" s="549" t="s">
        <v>145</v>
      </c>
      <c r="C10" s="561">
        <v>25</v>
      </c>
      <c r="D10" s="74"/>
      <c r="E10" s="555"/>
      <c r="F10" s="555"/>
      <c r="G10" s="550"/>
      <c r="H10" s="550"/>
      <c r="I10" s="550"/>
      <c r="J10" s="565">
        <v>0</v>
      </c>
      <c r="K10" s="565">
        <v>25</v>
      </c>
      <c r="L10" s="566"/>
      <c r="M10" s="550"/>
      <c r="N10" s="550"/>
      <c r="O10" s="565">
        <v>10</v>
      </c>
      <c r="P10" s="565">
        <v>0</v>
      </c>
      <c r="Q10" s="550"/>
      <c r="R10" s="550"/>
      <c r="S10" s="550"/>
      <c r="T10" s="565">
        <v>0</v>
      </c>
      <c r="U10" s="565">
        <v>0</v>
      </c>
      <c r="V10" s="550"/>
      <c r="W10" s="550"/>
      <c r="X10" s="550"/>
      <c r="Y10" s="1"/>
    </row>
    <row r="11" spans="1:25" s="1" customFormat="1" ht="18.75">
      <c r="A11" s="344">
        <v>8</v>
      </c>
      <c r="B11" s="88" t="s">
        <v>146</v>
      </c>
      <c r="C11" s="560">
        <v>9</v>
      </c>
      <c r="D11" s="345"/>
      <c r="E11" s="554">
        <v>137</v>
      </c>
      <c r="F11" s="554">
        <v>0</v>
      </c>
      <c r="G11" s="442"/>
      <c r="H11" s="442"/>
      <c r="I11" s="442"/>
      <c r="J11" s="564">
        <v>0</v>
      </c>
      <c r="K11" s="564">
        <v>0</v>
      </c>
      <c r="L11" s="52"/>
      <c r="M11" s="442"/>
      <c r="N11" s="442"/>
      <c r="O11" s="564">
        <v>0</v>
      </c>
      <c r="P11" s="564">
        <v>1</v>
      </c>
      <c r="Q11" s="442"/>
      <c r="R11" s="442"/>
      <c r="S11" s="442"/>
      <c r="T11" s="564">
        <v>0</v>
      </c>
      <c r="U11" s="564">
        <v>1</v>
      </c>
      <c r="V11" s="442"/>
      <c r="W11" s="442"/>
      <c r="X11" s="442"/>
      <c r="Y11"/>
    </row>
    <row r="12" spans="1:25" ht="18.75">
      <c r="A12" s="76">
        <v>9</v>
      </c>
      <c r="B12" s="77" t="s">
        <v>147</v>
      </c>
      <c r="C12" s="560">
        <v>24</v>
      </c>
      <c r="D12" s="62"/>
      <c r="E12" s="556">
        <v>168</v>
      </c>
      <c r="F12" s="556">
        <v>10</v>
      </c>
      <c r="G12" s="51"/>
      <c r="H12" s="51"/>
      <c r="I12" s="51"/>
      <c r="J12" s="283">
        <v>2</v>
      </c>
      <c r="K12" s="283">
        <v>4</v>
      </c>
      <c r="L12" s="25"/>
      <c r="M12" s="51"/>
      <c r="N12" s="51"/>
      <c r="O12" s="283">
        <v>26</v>
      </c>
      <c r="P12" s="283">
        <v>37</v>
      </c>
      <c r="Q12" s="51"/>
      <c r="R12" s="51"/>
      <c r="S12" s="51"/>
      <c r="T12" s="283">
        <v>24</v>
      </c>
      <c r="U12" s="283">
        <v>16</v>
      </c>
      <c r="V12" s="51"/>
      <c r="W12" s="51"/>
      <c r="X12" s="51"/>
    </row>
    <row r="13" spans="1:25" ht="18.75">
      <c r="A13" s="76">
        <v>10</v>
      </c>
      <c r="B13" s="77" t="s">
        <v>148</v>
      </c>
      <c r="C13" s="560">
        <v>11</v>
      </c>
      <c r="D13" s="443"/>
      <c r="E13" s="556">
        <v>81</v>
      </c>
      <c r="F13" s="556">
        <v>58</v>
      </c>
      <c r="G13" s="51"/>
      <c r="H13" s="51"/>
      <c r="I13" s="51"/>
      <c r="J13" s="283">
        <v>1</v>
      </c>
      <c r="K13" s="283">
        <v>12</v>
      </c>
      <c r="L13" s="25"/>
      <c r="M13" s="51"/>
      <c r="N13" s="51"/>
      <c r="O13" s="283">
        <v>14</v>
      </c>
      <c r="P13" s="283">
        <v>12</v>
      </c>
      <c r="Q13" s="51"/>
      <c r="R13" s="51"/>
      <c r="S13" s="51"/>
      <c r="T13" s="283">
        <v>12</v>
      </c>
      <c r="U13" s="283">
        <v>24</v>
      </c>
      <c r="V13" s="51"/>
      <c r="W13" s="51"/>
      <c r="X13" s="51"/>
    </row>
    <row r="14" spans="1:25" ht="18.75">
      <c r="A14" s="76">
        <v>11</v>
      </c>
      <c r="B14" s="77" t="s">
        <v>149</v>
      </c>
      <c r="C14" s="560">
        <v>20</v>
      </c>
      <c r="D14" s="62"/>
      <c r="E14" s="556">
        <v>96</v>
      </c>
      <c r="F14" s="556">
        <v>18</v>
      </c>
      <c r="G14" s="51"/>
      <c r="H14" s="51"/>
      <c r="I14" s="51"/>
      <c r="J14" s="283">
        <v>0</v>
      </c>
      <c r="K14" s="283">
        <v>5</v>
      </c>
      <c r="L14" s="25"/>
      <c r="M14" s="51"/>
      <c r="N14" s="51"/>
      <c r="O14" s="283">
        <v>2</v>
      </c>
      <c r="P14" s="283">
        <v>8</v>
      </c>
      <c r="Q14" s="51"/>
      <c r="R14" s="51"/>
      <c r="S14" s="51"/>
      <c r="T14" s="283">
        <v>3</v>
      </c>
      <c r="U14" s="283">
        <v>8</v>
      </c>
      <c r="V14" s="51"/>
      <c r="W14" s="51"/>
      <c r="X14" s="51"/>
    </row>
    <row r="15" spans="1:25" ht="18.75">
      <c r="A15" s="76">
        <v>12</v>
      </c>
      <c r="B15" s="77" t="s">
        <v>150</v>
      </c>
      <c r="C15" s="560">
        <v>19</v>
      </c>
      <c r="D15" s="62"/>
      <c r="E15" s="556">
        <v>100</v>
      </c>
      <c r="F15" s="556">
        <v>76</v>
      </c>
      <c r="G15" s="51"/>
      <c r="H15" s="51"/>
      <c r="I15" s="51"/>
      <c r="J15" s="283">
        <v>1</v>
      </c>
      <c r="K15" s="283">
        <v>48</v>
      </c>
      <c r="L15" s="25"/>
      <c r="M15" s="51"/>
      <c r="N15" s="51"/>
      <c r="O15" s="283">
        <v>2</v>
      </c>
      <c r="P15" s="283">
        <v>140</v>
      </c>
      <c r="Q15" s="51"/>
      <c r="R15" s="51"/>
      <c r="S15" s="51"/>
      <c r="T15" s="283">
        <v>0</v>
      </c>
      <c r="U15" s="283">
        <v>134</v>
      </c>
      <c r="V15" s="51"/>
      <c r="W15" s="51"/>
      <c r="X15" s="51"/>
    </row>
    <row r="16" spans="1:25" ht="18.75">
      <c r="A16" s="76">
        <v>13</v>
      </c>
      <c r="B16" s="77" t="s">
        <v>151</v>
      </c>
      <c r="C16" s="554">
        <v>26</v>
      </c>
      <c r="D16" s="345"/>
      <c r="E16" s="556">
        <v>100</v>
      </c>
      <c r="F16" s="556">
        <v>60</v>
      </c>
      <c r="G16" s="51"/>
      <c r="H16" s="51"/>
      <c r="I16" s="51"/>
      <c r="J16" s="283">
        <v>0</v>
      </c>
      <c r="K16" s="283">
        <v>25</v>
      </c>
      <c r="L16" s="25"/>
      <c r="M16" s="51"/>
      <c r="N16" s="51"/>
      <c r="O16" s="283">
        <v>150</v>
      </c>
      <c r="P16" s="283">
        <v>91</v>
      </c>
      <c r="Q16" s="51"/>
      <c r="R16" s="51"/>
      <c r="S16" s="51"/>
      <c r="T16" s="283">
        <v>150</v>
      </c>
      <c r="U16" s="283">
        <v>80</v>
      </c>
      <c r="V16" s="51"/>
      <c r="W16" s="51"/>
      <c r="X16" s="51"/>
    </row>
    <row r="17" spans="1:25" ht="18.75">
      <c r="A17" s="344">
        <v>14</v>
      </c>
      <c r="B17" s="88" t="s">
        <v>152</v>
      </c>
      <c r="C17" s="554">
        <v>13</v>
      </c>
      <c r="D17" s="345"/>
      <c r="E17" s="554"/>
      <c r="F17" s="554"/>
      <c r="G17" s="51"/>
      <c r="H17" s="51"/>
      <c r="I17" s="51"/>
      <c r="J17" s="283">
        <v>0</v>
      </c>
      <c r="K17" s="283">
        <v>7</v>
      </c>
      <c r="L17" s="51"/>
      <c r="M17" s="51"/>
      <c r="N17" s="51"/>
      <c r="O17" s="283">
        <v>0</v>
      </c>
      <c r="P17" s="283">
        <v>20</v>
      </c>
      <c r="Q17" s="51"/>
      <c r="R17" s="51"/>
      <c r="S17" s="51"/>
      <c r="T17" s="283">
        <v>0</v>
      </c>
      <c r="U17" s="283">
        <v>20</v>
      </c>
      <c r="V17" s="51"/>
      <c r="W17" s="51"/>
      <c r="X17" s="51"/>
    </row>
    <row r="18" spans="1:25" ht="18.75">
      <c r="A18" s="76">
        <v>15</v>
      </c>
      <c r="B18" s="77" t="s">
        <v>153</v>
      </c>
      <c r="C18" s="554">
        <v>23</v>
      </c>
      <c r="D18" s="62"/>
      <c r="E18" s="556">
        <v>190</v>
      </c>
      <c r="F18" s="556">
        <v>10</v>
      </c>
      <c r="G18" s="51"/>
      <c r="H18" s="51"/>
      <c r="I18" s="51"/>
      <c r="J18" s="283">
        <v>17</v>
      </c>
      <c r="K18" s="283">
        <v>5</v>
      </c>
      <c r="L18" s="51"/>
      <c r="M18" s="51"/>
      <c r="N18" s="51"/>
      <c r="O18" s="283">
        <v>39</v>
      </c>
      <c r="P18" s="283">
        <v>50</v>
      </c>
      <c r="Q18" s="51"/>
      <c r="R18" s="51"/>
      <c r="S18" s="51"/>
      <c r="T18" s="283">
        <v>39</v>
      </c>
      <c r="U18" s="283">
        <v>50</v>
      </c>
      <c r="V18" s="51"/>
      <c r="W18" s="51"/>
      <c r="X18" s="51"/>
    </row>
    <row r="19" spans="1:25" ht="18.75">
      <c r="A19" s="76">
        <v>16</v>
      </c>
      <c r="B19" s="77" t="s">
        <v>154</v>
      </c>
      <c r="C19" s="554">
        <v>40</v>
      </c>
      <c r="D19" s="62"/>
      <c r="E19" s="556">
        <v>200</v>
      </c>
      <c r="F19" s="556">
        <v>400</v>
      </c>
      <c r="G19" s="51"/>
      <c r="H19" s="51"/>
      <c r="I19" s="51"/>
      <c r="J19" s="283">
        <v>0</v>
      </c>
      <c r="K19" s="283">
        <v>40</v>
      </c>
      <c r="L19" s="51"/>
      <c r="M19" s="51"/>
      <c r="N19" s="51"/>
      <c r="O19" s="283">
        <v>0</v>
      </c>
      <c r="P19" s="283">
        <v>600</v>
      </c>
      <c r="Q19" s="51"/>
      <c r="R19" s="51"/>
      <c r="S19" s="51"/>
      <c r="T19" s="283">
        <v>0</v>
      </c>
      <c r="U19" s="283">
        <v>600</v>
      </c>
      <c r="V19" s="51"/>
      <c r="W19" s="51"/>
      <c r="X19" s="51"/>
    </row>
    <row r="20" spans="1:25" ht="18.75">
      <c r="A20" s="76">
        <v>17</v>
      </c>
      <c r="B20" s="77" t="s">
        <v>155</v>
      </c>
      <c r="C20" s="554">
        <v>23</v>
      </c>
      <c r="D20" s="62"/>
      <c r="E20" s="556">
        <v>0</v>
      </c>
      <c r="F20" s="556">
        <v>0</v>
      </c>
      <c r="G20" s="51"/>
      <c r="H20" s="51"/>
      <c r="I20" s="51"/>
      <c r="J20" s="283">
        <v>0</v>
      </c>
      <c r="K20" s="283">
        <v>0</v>
      </c>
      <c r="L20" s="51"/>
      <c r="M20" s="51"/>
      <c r="N20" s="51"/>
      <c r="O20" s="283">
        <v>0</v>
      </c>
      <c r="P20" s="283">
        <v>0</v>
      </c>
      <c r="Q20" s="51"/>
      <c r="R20" s="51"/>
      <c r="S20" s="51"/>
      <c r="T20" s="283">
        <v>0</v>
      </c>
      <c r="U20" s="283">
        <v>0</v>
      </c>
      <c r="V20" s="51"/>
      <c r="W20" s="51"/>
      <c r="X20" s="51"/>
      <c r="Y20" s="1"/>
    </row>
    <row r="21" spans="1:25" s="1" customFormat="1" ht="18.75">
      <c r="A21" s="344">
        <v>18</v>
      </c>
      <c r="B21" s="88" t="s">
        <v>156</v>
      </c>
      <c r="C21" s="554">
        <v>14</v>
      </c>
      <c r="D21" s="345"/>
      <c r="E21" s="554">
        <v>0</v>
      </c>
      <c r="F21" s="554">
        <v>0</v>
      </c>
      <c r="G21" s="442"/>
      <c r="H21" s="442"/>
      <c r="I21" s="442"/>
      <c r="J21" s="564">
        <v>0</v>
      </c>
      <c r="K21" s="564">
        <v>0</v>
      </c>
      <c r="L21" s="442"/>
      <c r="M21" s="442"/>
      <c r="N21" s="442"/>
      <c r="O21" s="564">
        <v>0</v>
      </c>
      <c r="P21" s="564">
        <v>0</v>
      </c>
      <c r="Q21" s="442"/>
      <c r="R21" s="442"/>
      <c r="S21" s="442"/>
      <c r="T21" s="564">
        <v>0</v>
      </c>
      <c r="U21" s="564">
        <v>0</v>
      </c>
      <c r="V21" s="442"/>
      <c r="W21" s="442"/>
      <c r="X21" s="442"/>
    </row>
    <row r="22" spans="1:25" s="1" customFormat="1" ht="18.75">
      <c r="A22" s="344">
        <v>19</v>
      </c>
      <c r="B22" s="88" t="s">
        <v>157</v>
      </c>
      <c r="C22" s="554">
        <v>7</v>
      </c>
      <c r="D22" s="345"/>
      <c r="E22" s="554"/>
      <c r="F22" s="554"/>
      <c r="G22" s="442"/>
      <c r="H22" s="442"/>
      <c r="I22" s="442"/>
      <c r="J22" s="564">
        <v>8</v>
      </c>
      <c r="K22" s="564">
        <v>2</v>
      </c>
      <c r="L22" s="442"/>
      <c r="M22" s="442"/>
      <c r="N22" s="442"/>
      <c r="O22" s="564">
        <v>18</v>
      </c>
      <c r="P22" s="564">
        <v>42</v>
      </c>
      <c r="Q22" s="442"/>
      <c r="R22" s="442"/>
      <c r="S22" s="442"/>
      <c r="T22" s="564">
        <v>39</v>
      </c>
      <c r="U22" s="564">
        <v>50</v>
      </c>
      <c r="V22" s="442"/>
      <c r="W22" s="442"/>
      <c r="X22" s="442"/>
      <c r="Y22"/>
    </row>
    <row r="23" spans="1:25" ht="56.25">
      <c r="A23" s="76">
        <v>20</v>
      </c>
      <c r="B23" s="77" t="s">
        <v>267</v>
      </c>
      <c r="C23" s="554"/>
      <c r="D23" s="62"/>
      <c r="E23" s="556"/>
      <c r="F23" s="556"/>
      <c r="G23" s="51"/>
      <c r="H23" s="51"/>
      <c r="I23" s="51"/>
      <c r="J23" s="283"/>
      <c r="K23" s="283"/>
      <c r="L23" s="51"/>
      <c r="M23" s="51"/>
      <c r="N23" s="51"/>
      <c r="O23" s="283"/>
      <c r="P23" s="283"/>
      <c r="Q23" s="51"/>
      <c r="R23" s="51"/>
      <c r="S23" s="51"/>
      <c r="T23" s="283"/>
      <c r="U23" s="283"/>
      <c r="V23" s="51"/>
      <c r="W23" s="51"/>
      <c r="X23" s="51"/>
    </row>
    <row r="24" spans="1:25" ht="18.75">
      <c r="A24" s="446" t="s">
        <v>241</v>
      </c>
      <c r="B24" s="446"/>
      <c r="C24" s="552">
        <f>SUM(C4:C23)</f>
        <v>399</v>
      </c>
      <c r="D24" s="440">
        <f>SUM(D4:D23)</f>
        <v>0</v>
      </c>
      <c r="E24" s="569">
        <f>SUM(E4:E23)</f>
        <v>1757</v>
      </c>
      <c r="F24" s="556">
        <f>SUM(F4:F23)</f>
        <v>789</v>
      </c>
      <c r="G24" s="51"/>
      <c r="H24" s="51"/>
      <c r="I24" s="51"/>
      <c r="J24" s="283">
        <f>SUM(J4:J23)</f>
        <v>35</v>
      </c>
      <c r="K24" s="283">
        <f>SUM(K4:K23)</f>
        <v>213</v>
      </c>
      <c r="L24" s="51"/>
      <c r="M24" s="51"/>
      <c r="N24" s="51"/>
      <c r="O24" s="283">
        <f>SUM(O4:O23)</f>
        <v>319</v>
      </c>
      <c r="P24" s="283">
        <f>SUM(P4:P23)</f>
        <v>1172</v>
      </c>
      <c r="Q24" s="51"/>
      <c r="R24" s="51"/>
      <c r="S24" s="51"/>
      <c r="T24" s="283">
        <f>SUM(T4:T23)</f>
        <v>372</v>
      </c>
      <c r="U24" s="283">
        <f>SUM(U4:U23)</f>
        <v>1260</v>
      </c>
      <c r="V24" s="51"/>
      <c r="W24" s="51"/>
      <c r="X24" s="51"/>
    </row>
    <row r="25" spans="1:25">
      <c r="A25" s="75"/>
      <c r="B25" s="75"/>
    </row>
    <row r="1048576" spans="5:5">
      <c r="E1048576" s="567">
        <f>SUM(E1:E1048575)</f>
        <v>3514</v>
      </c>
    </row>
  </sheetData>
  <mergeCells count="7">
    <mergeCell ref="A24:B24"/>
    <mergeCell ref="X2:X3"/>
    <mergeCell ref="C2:C3"/>
    <mergeCell ref="D2:H2"/>
    <mergeCell ref="I2:M2"/>
    <mergeCell ref="N2:R2"/>
    <mergeCell ref="S2:W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8"/>
  <sheetViews>
    <sheetView view="pageBreakPreview" topLeftCell="C1" zoomScaleNormal="90" zoomScaleSheetLayoutView="100" workbookViewId="0">
      <selection activeCell="C3" sqref="C3:U3"/>
    </sheetView>
  </sheetViews>
  <sheetFormatPr defaultRowHeight="15.75"/>
  <cols>
    <col min="1" max="1" width="9.140625" style="189"/>
    <col min="2" max="2" width="33.7109375" style="189" customWidth="1"/>
    <col min="3" max="7" width="9.140625" style="189"/>
    <col min="8" max="8" width="13.42578125" style="189" customWidth="1"/>
    <col min="9" max="9" width="9.140625" style="189"/>
    <col min="10" max="10" width="16" style="189" customWidth="1"/>
    <col min="11" max="11" width="16.28515625" style="189" customWidth="1"/>
    <col min="12" max="15" width="9.140625" style="189"/>
    <col min="16" max="16" width="11.140625" style="189" customWidth="1"/>
    <col min="17" max="20" width="9.140625" style="189"/>
    <col min="21" max="21" width="12.28515625" style="189" customWidth="1"/>
    <col min="22" max="22" width="17.140625" style="189" customWidth="1"/>
    <col min="23" max="16384" width="9.140625" style="189"/>
  </cols>
  <sheetData>
    <row r="1" spans="1:22" ht="44.25" customHeight="1">
      <c r="A1" s="454" t="s">
        <v>0</v>
      </c>
      <c r="B1" s="456" t="s">
        <v>1</v>
      </c>
      <c r="C1" s="456" t="s">
        <v>279</v>
      </c>
      <c r="D1" s="447" t="s">
        <v>40</v>
      </c>
      <c r="E1" s="448"/>
      <c r="F1" s="448"/>
      <c r="G1" s="448"/>
      <c r="H1" s="449"/>
      <c r="I1" s="447" t="s">
        <v>41</v>
      </c>
      <c r="J1" s="448"/>
      <c r="K1" s="449"/>
      <c r="L1" s="447" t="s">
        <v>46</v>
      </c>
      <c r="M1" s="448"/>
      <c r="N1" s="448"/>
      <c r="O1" s="448"/>
      <c r="P1" s="449"/>
      <c r="Q1" s="447" t="s">
        <v>47</v>
      </c>
      <c r="R1" s="448"/>
      <c r="S1" s="448"/>
      <c r="T1" s="448"/>
      <c r="U1" s="449"/>
      <c r="V1" s="450" t="s">
        <v>4</v>
      </c>
    </row>
    <row r="2" spans="1:22" ht="71.25">
      <c r="A2" s="455"/>
      <c r="B2" s="457"/>
      <c r="C2" s="457"/>
      <c r="D2" s="4" t="s">
        <v>18</v>
      </c>
      <c r="E2" s="4" t="s">
        <v>17</v>
      </c>
      <c r="F2" s="4" t="s">
        <v>19</v>
      </c>
      <c r="G2" s="4" t="s">
        <v>280</v>
      </c>
      <c r="H2" s="4" t="s">
        <v>281</v>
      </c>
      <c r="I2" s="4" t="s">
        <v>19</v>
      </c>
      <c r="J2" s="4" t="s">
        <v>280</v>
      </c>
      <c r="K2" s="4" t="s">
        <v>281</v>
      </c>
      <c r="L2" s="4" t="s">
        <v>18</v>
      </c>
      <c r="M2" s="4" t="s">
        <v>17</v>
      </c>
      <c r="N2" s="4" t="s">
        <v>19</v>
      </c>
      <c r="O2" s="4" t="s">
        <v>280</v>
      </c>
      <c r="P2" s="4" t="s">
        <v>281</v>
      </c>
      <c r="Q2" s="4" t="s">
        <v>18</v>
      </c>
      <c r="R2" s="4" t="s">
        <v>17</v>
      </c>
      <c r="S2" s="4" t="s">
        <v>19</v>
      </c>
      <c r="T2" s="4" t="s">
        <v>280</v>
      </c>
      <c r="U2" s="4" t="s">
        <v>281</v>
      </c>
      <c r="V2" s="451"/>
    </row>
    <row r="3" spans="1:22" ht="18.75">
      <c r="A3" s="176"/>
      <c r="B3" s="177" t="s">
        <v>493</v>
      </c>
      <c r="C3" s="68">
        <v>24</v>
      </c>
      <c r="D3" s="68"/>
      <c r="E3" s="68"/>
      <c r="F3" s="190"/>
      <c r="G3" s="178">
        <v>25000</v>
      </c>
      <c r="H3" s="178">
        <f t="shared" ref="H3:H15" si="0">F3*G3</f>
        <v>0</v>
      </c>
      <c r="I3" s="68">
        <v>25</v>
      </c>
      <c r="J3" s="178">
        <v>105000</v>
      </c>
      <c r="K3" s="178">
        <f t="shared" ref="K3:K27" si="1">I3*J3</f>
        <v>2625000</v>
      </c>
      <c r="L3" s="68"/>
      <c r="M3" s="68"/>
      <c r="N3" s="68"/>
      <c r="O3" s="178">
        <v>16990</v>
      </c>
      <c r="P3" s="178">
        <f t="shared" ref="P3:P15" si="2">N3*O3</f>
        <v>0</v>
      </c>
      <c r="Q3" s="68"/>
      <c r="R3" s="68"/>
      <c r="S3" s="68"/>
      <c r="T3" s="178">
        <v>11000</v>
      </c>
      <c r="U3" s="178">
        <f t="shared" ref="U3:U15" si="3">S3*T3</f>
        <v>0</v>
      </c>
      <c r="V3" s="183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H3+K3+#REF!+#REF!+#REF!+#REF!+#REF!+#REF!+#REF!+#REF!+P3+U3+#REF!+#REF!+#REF!+#REF!+#REF!+#REF!+#REF!+#REF!+#REF!+#REF!+#REF!+#REF!+#REF!+#REF!+#REF!+#REF!+#REF!+#REF!+#REF!+#REF!+#REF!+#REF!+#REF!+#REF!+#REF!+#REF!+#REF!+#REF!+#REF!+#REF!+#REF!+#REF!+#REF!</f>
        <v>#REF!</v>
      </c>
    </row>
    <row r="4" spans="1:22" ht="30">
      <c r="A4" s="192">
        <v>1</v>
      </c>
      <c r="B4" s="348" t="s">
        <v>396</v>
      </c>
      <c r="C4" s="194">
        <v>1</v>
      </c>
      <c r="D4" s="60"/>
      <c r="E4" s="60"/>
      <c r="F4" s="60"/>
      <c r="G4" s="4"/>
      <c r="H4" s="4"/>
      <c r="I4" s="197">
        <v>2</v>
      </c>
      <c r="J4" s="4">
        <v>105000</v>
      </c>
      <c r="K4" s="4">
        <f t="shared" si="1"/>
        <v>210000</v>
      </c>
      <c r="L4" s="60"/>
      <c r="M4" s="60"/>
      <c r="N4" s="60"/>
      <c r="O4" s="4"/>
      <c r="P4" s="4"/>
      <c r="Q4" s="60"/>
      <c r="R4" s="60"/>
      <c r="S4" s="60"/>
      <c r="T4" s="4"/>
      <c r="U4" s="4"/>
      <c r="V4" s="183" t="e">
        <f>#REF!+#REF!+#REF!+#REF!+#REF!+#REF!+#REF!+#REF!+#REF!+#REF!+K4+#REF!+#REF!+#REF!+#REF!+#REF!+#REF!+#REF!+#REF!+#REF!+#REF!+#REF!+#REF!+#REF!+#REF!+#REF!+#REF!+#REF!</f>
        <v>#REF!</v>
      </c>
    </row>
    <row r="5" spans="1:22" ht="30">
      <c r="A5" s="192">
        <v>2</v>
      </c>
      <c r="B5" s="391" t="s">
        <v>397</v>
      </c>
      <c r="C5" s="53">
        <v>1</v>
      </c>
      <c r="D5" s="4">
        <v>360</v>
      </c>
      <c r="E5" s="4">
        <v>168</v>
      </c>
      <c r="F5" s="4">
        <v>144</v>
      </c>
      <c r="G5" s="4">
        <v>25000</v>
      </c>
      <c r="H5" s="4">
        <f t="shared" si="0"/>
        <v>3600000</v>
      </c>
      <c r="I5" s="197">
        <v>2</v>
      </c>
      <c r="J5" s="4">
        <v>105000</v>
      </c>
      <c r="K5" s="4">
        <f t="shared" si="1"/>
        <v>210000</v>
      </c>
      <c r="L5" s="4">
        <v>360</v>
      </c>
      <c r="M5" s="4">
        <v>26</v>
      </c>
      <c r="N5" s="4">
        <v>232</v>
      </c>
      <c r="O5" s="4">
        <v>16990</v>
      </c>
      <c r="P5" s="4">
        <f t="shared" si="2"/>
        <v>3941680</v>
      </c>
      <c r="Q5" s="4">
        <v>360</v>
      </c>
      <c r="R5" s="4">
        <v>24</v>
      </c>
      <c r="S5" s="4">
        <v>238</v>
      </c>
      <c r="T5" s="4">
        <v>11000</v>
      </c>
      <c r="U5" s="4">
        <f t="shared" si="3"/>
        <v>2618000</v>
      </c>
      <c r="V5" s="183" t="e">
        <f>#REF!+#REF!+#REF!+#REF!+#REF!+#REF!+#REF!+#REF!+#REF!+#REF!+K5+#REF!+#REF!+#REF!+#REF!+#REF!+#REF!+#REF!+#REF!+#REF!+#REF!+#REF!+#REF!+#REF!+#REF!+#REF!+#REF!+#REF!</f>
        <v>#REF!</v>
      </c>
    </row>
    <row r="6" spans="1:22" ht="30">
      <c r="A6" s="192">
        <v>3</v>
      </c>
      <c r="B6" s="348" t="s">
        <v>398</v>
      </c>
      <c r="C6" s="53">
        <v>1</v>
      </c>
      <c r="D6" s="4">
        <v>330</v>
      </c>
      <c r="E6" s="4">
        <v>160</v>
      </c>
      <c r="F6" s="4">
        <v>79</v>
      </c>
      <c r="G6" s="4">
        <v>25000</v>
      </c>
      <c r="H6" s="4">
        <f t="shared" si="0"/>
        <v>1975000</v>
      </c>
      <c r="I6" s="197">
        <v>2</v>
      </c>
      <c r="J6" s="4">
        <v>105000</v>
      </c>
      <c r="K6" s="4">
        <f t="shared" si="1"/>
        <v>210000</v>
      </c>
      <c r="L6" s="4">
        <v>330</v>
      </c>
      <c r="M6" s="4">
        <v>18</v>
      </c>
      <c r="N6" s="4">
        <v>140</v>
      </c>
      <c r="O6" s="4">
        <v>16990</v>
      </c>
      <c r="P6" s="4">
        <f t="shared" si="2"/>
        <v>2378600</v>
      </c>
      <c r="Q6" s="4">
        <v>330</v>
      </c>
      <c r="R6" s="4">
        <v>14</v>
      </c>
      <c r="S6" s="4">
        <v>158</v>
      </c>
      <c r="T6" s="4">
        <v>11000</v>
      </c>
      <c r="U6" s="4">
        <f t="shared" si="3"/>
        <v>1738000</v>
      </c>
      <c r="V6" s="183" t="e">
        <f>#REF!+#REF!+#REF!+#REF!+#REF!+#REF!+#REF!+#REF!+#REF!+#REF!+K6+#REF!+#REF!+#REF!+#REF!+#REF!+#REF!+#REF!+#REF!+#REF!+#REF!+#REF!+#REF!+#REF!+#REF!+#REF!+#REF!+#REF!</f>
        <v>#REF!</v>
      </c>
    </row>
    <row r="7" spans="1:22" ht="30">
      <c r="A7" s="192">
        <v>4</v>
      </c>
      <c r="B7" s="348" t="s">
        <v>399</v>
      </c>
      <c r="C7" s="53">
        <v>1</v>
      </c>
      <c r="D7" s="4">
        <v>255</v>
      </c>
      <c r="E7" s="4">
        <v>96</v>
      </c>
      <c r="F7" s="4">
        <v>127</v>
      </c>
      <c r="G7" s="4">
        <v>25000</v>
      </c>
      <c r="H7" s="4">
        <f t="shared" si="0"/>
        <v>3175000</v>
      </c>
      <c r="I7" s="197">
        <v>2</v>
      </c>
      <c r="J7" s="4">
        <v>105000</v>
      </c>
      <c r="K7" s="4">
        <f t="shared" si="1"/>
        <v>210000</v>
      </c>
      <c r="L7" s="4">
        <v>255</v>
      </c>
      <c r="M7" s="4">
        <v>2</v>
      </c>
      <c r="N7" s="4">
        <v>253</v>
      </c>
      <c r="O7" s="4">
        <v>16990</v>
      </c>
      <c r="P7" s="4">
        <f t="shared" si="2"/>
        <v>4298470</v>
      </c>
      <c r="Q7" s="4">
        <v>255</v>
      </c>
      <c r="R7" s="4">
        <v>3</v>
      </c>
      <c r="S7" s="4">
        <v>164</v>
      </c>
      <c r="T7" s="4">
        <v>11000</v>
      </c>
      <c r="U7" s="4">
        <f t="shared" si="3"/>
        <v>1804000</v>
      </c>
      <c r="V7" s="183" t="e">
        <f>#REF!+#REF!+#REF!+#REF!+#REF!+#REF!+#REF!+#REF!+#REF!+#REF!+K7+#REF!+#REF!+#REF!+#REF!+#REF!+#REF!+#REF!+#REF!+#REF!+#REF!+#REF!+#REF!+#REF!+#REF!+#REF!+#REF!+#REF!</f>
        <v>#REF!</v>
      </c>
    </row>
    <row r="8" spans="1:22" ht="30">
      <c r="A8" s="192">
        <v>5</v>
      </c>
      <c r="B8" s="348" t="s">
        <v>400</v>
      </c>
      <c r="C8" s="53">
        <v>1</v>
      </c>
      <c r="D8" s="4">
        <v>100</v>
      </c>
      <c r="E8" s="4">
        <v>76</v>
      </c>
      <c r="F8" s="4">
        <v>18</v>
      </c>
      <c r="G8" s="4">
        <v>25000</v>
      </c>
      <c r="H8" s="4">
        <f t="shared" si="0"/>
        <v>450000</v>
      </c>
      <c r="I8" s="197">
        <v>1</v>
      </c>
      <c r="J8" s="4">
        <v>105000</v>
      </c>
      <c r="K8" s="4">
        <f t="shared" si="1"/>
        <v>105000</v>
      </c>
      <c r="L8" s="4">
        <v>2</v>
      </c>
      <c r="M8" s="4">
        <v>140</v>
      </c>
      <c r="N8" s="4">
        <v>87</v>
      </c>
      <c r="O8" s="4">
        <v>16990</v>
      </c>
      <c r="P8" s="4">
        <f t="shared" si="2"/>
        <v>1478130</v>
      </c>
      <c r="Q8" s="4">
        <v>0</v>
      </c>
      <c r="R8" s="4">
        <v>134</v>
      </c>
      <c r="S8" s="4">
        <v>95</v>
      </c>
      <c r="T8" s="4">
        <v>11000</v>
      </c>
      <c r="U8" s="4">
        <f t="shared" si="3"/>
        <v>1045000</v>
      </c>
      <c r="V8" s="183" t="e">
        <f>#REF!+#REF!+#REF!+#REF!+#REF!+#REF!+#REF!+#REF!+#REF!+#REF!+K8+#REF!+#REF!+#REF!+#REF!+#REF!+#REF!+#REF!+#REF!+#REF!+#REF!+#REF!+#REF!+#REF!+#REF!+#REF!+#REF!+#REF!</f>
        <v>#REF!</v>
      </c>
    </row>
    <row r="9" spans="1:22" ht="30">
      <c r="A9" s="192">
        <v>6</v>
      </c>
      <c r="B9" s="348" t="s">
        <v>401</v>
      </c>
      <c r="C9" s="53">
        <v>1</v>
      </c>
      <c r="D9" s="4">
        <v>720</v>
      </c>
      <c r="E9" s="4">
        <v>110</v>
      </c>
      <c r="F9" s="4">
        <v>225</v>
      </c>
      <c r="G9" s="4">
        <v>25000</v>
      </c>
      <c r="H9" s="4">
        <f t="shared" si="0"/>
        <v>5625000</v>
      </c>
      <c r="I9" s="197">
        <v>1</v>
      </c>
      <c r="J9" s="4">
        <v>105000</v>
      </c>
      <c r="K9" s="4">
        <f t="shared" si="1"/>
        <v>105000</v>
      </c>
      <c r="L9" s="4">
        <v>720</v>
      </c>
      <c r="M9" s="4">
        <v>4</v>
      </c>
      <c r="N9" s="4">
        <v>262</v>
      </c>
      <c r="O9" s="4">
        <v>16990</v>
      </c>
      <c r="P9" s="4">
        <f t="shared" si="2"/>
        <v>4451380</v>
      </c>
      <c r="Q9" s="4">
        <v>720</v>
      </c>
      <c r="R9" s="4">
        <v>2</v>
      </c>
      <c r="S9" s="4">
        <v>267</v>
      </c>
      <c r="T9" s="4">
        <v>11000</v>
      </c>
      <c r="U9" s="4">
        <f t="shared" si="3"/>
        <v>2937000</v>
      </c>
      <c r="V9" s="183" t="e">
        <f>#REF!+#REF!+#REF!+#REF!+#REF!+#REF!+#REF!+#REF!+#REF!+#REF!+K9+#REF!+#REF!+#REF!+#REF!+#REF!+#REF!+#REF!+#REF!+#REF!+#REF!+#REF!+#REF!+#REF!+#REF!+#REF!+#REF!+#REF!</f>
        <v>#REF!</v>
      </c>
    </row>
    <row r="10" spans="1:22" ht="30">
      <c r="A10" s="192">
        <v>7</v>
      </c>
      <c r="B10" s="348" t="s">
        <v>402</v>
      </c>
      <c r="C10" s="53">
        <v>1</v>
      </c>
      <c r="D10" s="4">
        <v>195</v>
      </c>
      <c r="E10" s="4">
        <v>30</v>
      </c>
      <c r="F10" s="4">
        <v>150</v>
      </c>
      <c r="G10" s="4">
        <v>25000</v>
      </c>
      <c r="H10" s="4">
        <f t="shared" si="0"/>
        <v>3750000</v>
      </c>
      <c r="I10" s="197">
        <v>1</v>
      </c>
      <c r="J10" s="4">
        <v>105000</v>
      </c>
      <c r="K10" s="4">
        <f t="shared" si="1"/>
        <v>105000</v>
      </c>
      <c r="L10" s="4">
        <v>195</v>
      </c>
      <c r="M10" s="4">
        <v>0</v>
      </c>
      <c r="N10" s="4">
        <v>195</v>
      </c>
      <c r="O10" s="4">
        <v>16990</v>
      </c>
      <c r="P10" s="4">
        <f t="shared" si="2"/>
        <v>3313050</v>
      </c>
      <c r="Q10" s="4">
        <v>195</v>
      </c>
      <c r="R10" s="4">
        <v>0</v>
      </c>
      <c r="S10" s="4">
        <v>195</v>
      </c>
      <c r="T10" s="4">
        <v>11000</v>
      </c>
      <c r="U10" s="4">
        <f t="shared" si="3"/>
        <v>2145000</v>
      </c>
      <c r="V10" s="183" t="e">
        <f>#REF!+#REF!+#REF!+#REF!+#REF!+#REF!+#REF!+#REF!+#REF!+#REF!+K10+#REF!+#REF!+#REF!+#REF!+#REF!+#REF!+#REF!+#REF!+#REF!+#REF!+#REF!+#REF!+#REF!+#REF!+#REF!+#REF!+#REF!</f>
        <v>#REF!</v>
      </c>
    </row>
    <row r="11" spans="1:22" ht="30">
      <c r="A11" s="192">
        <v>8</v>
      </c>
      <c r="B11" s="348" t="s">
        <v>403</v>
      </c>
      <c r="C11" s="53">
        <v>1</v>
      </c>
      <c r="D11" s="4">
        <v>345</v>
      </c>
      <c r="E11" s="4">
        <v>185</v>
      </c>
      <c r="F11" s="4">
        <v>155</v>
      </c>
      <c r="G11" s="4">
        <v>25000</v>
      </c>
      <c r="H11" s="4">
        <f t="shared" si="0"/>
        <v>3875000</v>
      </c>
      <c r="I11" s="197">
        <v>2</v>
      </c>
      <c r="J11" s="4">
        <v>105000</v>
      </c>
      <c r="K11" s="4">
        <f t="shared" si="1"/>
        <v>210000</v>
      </c>
      <c r="L11" s="4">
        <v>345</v>
      </c>
      <c r="M11" s="4">
        <v>39</v>
      </c>
      <c r="N11" s="4">
        <v>267</v>
      </c>
      <c r="O11" s="4">
        <v>16990</v>
      </c>
      <c r="P11" s="4">
        <f t="shared" si="2"/>
        <v>4536330</v>
      </c>
      <c r="Q11" s="4">
        <v>345</v>
      </c>
      <c r="R11" s="4">
        <v>39</v>
      </c>
      <c r="S11" s="4">
        <v>267</v>
      </c>
      <c r="T11" s="4">
        <v>11000</v>
      </c>
      <c r="U11" s="4">
        <f t="shared" si="3"/>
        <v>2937000</v>
      </c>
      <c r="V11" s="183" t="e">
        <f>#REF!+#REF!+#REF!+#REF!+#REF!+#REF!+#REF!+#REF!+#REF!+#REF!+K11+#REF!+#REF!+#REF!+#REF!+#REF!+#REF!+#REF!+#REF!+#REF!+#REF!+#REF!+#REF!+#REF!+#REF!+#REF!+#REF!+#REF!</f>
        <v>#REF!</v>
      </c>
    </row>
    <row r="12" spans="1:22" ht="30">
      <c r="A12" s="192">
        <v>9</v>
      </c>
      <c r="B12" s="348" t="s">
        <v>404</v>
      </c>
      <c r="C12" s="53">
        <v>1</v>
      </c>
      <c r="D12" s="4">
        <v>735</v>
      </c>
      <c r="E12" s="4">
        <v>245</v>
      </c>
      <c r="F12" s="4">
        <v>490</v>
      </c>
      <c r="G12" s="4">
        <v>25000</v>
      </c>
      <c r="H12" s="4">
        <f t="shared" si="0"/>
        <v>12250000</v>
      </c>
      <c r="I12" s="197">
        <v>1</v>
      </c>
      <c r="J12" s="4">
        <v>105000</v>
      </c>
      <c r="K12" s="4">
        <f t="shared" si="1"/>
        <v>105000</v>
      </c>
      <c r="L12" s="4">
        <v>735</v>
      </c>
      <c r="M12" s="4">
        <v>0</v>
      </c>
      <c r="N12" s="4">
        <v>735</v>
      </c>
      <c r="O12" s="4">
        <v>16990</v>
      </c>
      <c r="P12" s="4">
        <f t="shared" si="2"/>
        <v>12487650</v>
      </c>
      <c r="Q12" s="4">
        <v>735</v>
      </c>
      <c r="R12" s="4">
        <v>0</v>
      </c>
      <c r="S12" s="4">
        <v>735</v>
      </c>
      <c r="T12" s="4">
        <v>11000</v>
      </c>
      <c r="U12" s="4">
        <f t="shared" si="3"/>
        <v>8085000</v>
      </c>
      <c r="V12" s="183" t="e">
        <f>#REF!+#REF!+#REF!+#REF!+#REF!+#REF!+#REF!+#REF!+#REF!+#REF!+K12+#REF!+#REF!+#REF!+#REF!+#REF!+#REF!+#REF!+#REF!+#REF!+#REF!+#REF!+#REF!+#REF!+#REF!+#REF!+#REF!+#REF!</f>
        <v>#REF!</v>
      </c>
    </row>
    <row r="13" spans="1:22" ht="30">
      <c r="A13" s="192">
        <v>10</v>
      </c>
      <c r="B13" s="348" t="s">
        <v>405</v>
      </c>
      <c r="C13" s="389">
        <v>1</v>
      </c>
      <c r="D13" s="4">
        <v>345</v>
      </c>
      <c r="E13" s="4">
        <v>103</v>
      </c>
      <c r="F13" s="4">
        <v>242</v>
      </c>
      <c r="G13" s="4">
        <v>25000</v>
      </c>
      <c r="H13" s="4">
        <f t="shared" si="0"/>
        <v>6050000</v>
      </c>
      <c r="I13" s="197">
        <v>1</v>
      </c>
      <c r="J13" s="4">
        <v>105000</v>
      </c>
      <c r="K13" s="4">
        <f t="shared" si="1"/>
        <v>105000</v>
      </c>
      <c r="L13" s="4">
        <v>345</v>
      </c>
      <c r="M13" s="4">
        <v>24</v>
      </c>
      <c r="N13" s="4">
        <v>307</v>
      </c>
      <c r="O13" s="4">
        <v>16990</v>
      </c>
      <c r="P13" s="4">
        <f t="shared" si="2"/>
        <v>5215930</v>
      </c>
      <c r="Q13" s="4">
        <v>345</v>
      </c>
      <c r="R13" s="4">
        <v>2</v>
      </c>
      <c r="S13" s="4">
        <v>343</v>
      </c>
      <c r="T13" s="4">
        <v>11000</v>
      </c>
      <c r="U13" s="4">
        <f t="shared" si="3"/>
        <v>3773000</v>
      </c>
      <c r="V13" s="183" t="e">
        <f>#REF!+#REF!+#REF!+#REF!+#REF!+#REF!+#REF!+#REF!+#REF!+#REF!+K13+#REF!+#REF!+#REF!+#REF!+#REF!+#REF!+#REF!+#REF!+#REF!+#REF!+#REF!+#REF!+#REF!+#REF!+#REF!+#REF!+#REF!</f>
        <v>#REF!</v>
      </c>
    </row>
    <row r="14" spans="1:22" ht="30">
      <c r="A14" s="192">
        <v>11</v>
      </c>
      <c r="B14" s="348" t="s">
        <v>406</v>
      </c>
      <c r="C14" s="53">
        <v>1</v>
      </c>
      <c r="D14" s="4">
        <v>15</v>
      </c>
      <c r="E14" s="4">
        <v>171</v>
      </c>
      <c r="F14" s="4">
        <v>24</v>
      </c>
      <c r="G14" s="4">
        <v>25000</v>
      </c>
      <c r="H14" s="4">
        <f t="shared" si="0"/>
        <v>600000</v>
      </c>
      <c r="I14" s="197">
        <v>1</v>
      </c>
      <c r="J14" s="4">
        <v>105000</v>
      </c>
      <c r="K14" s="4">
        <f t="shared" si="1"/>
        <v>105000</v>
      </c>
      <c r="L14" s="4">
        <v>15</v>
      </c>
      <c r="M14" s="4">
        <v>0</v>
      </c>
      <c r="N14" s="4">
        <v>195</v>
      </c>
      <c r="O14" s="4">
        <v>16990</v>
      </c>
      <c r="P14" s="4">
        <f t="shared" si="2"/>
        <v>3313050</v>
      </c>
      <c r="Q14" s="4">
        <v>15</v>
      </c>
      <c r="R14" s="4">
        <v>0</v>
      </c>
      <c r="S14" s="4">
        <v>195</v>
      </c>
      <c r="T14" s="4">
        <v>11000</v>
      </c>
      <c r="U14" s="4">
        <f t="shared" si="3"/>
        <v>2145000</v>
      </c>
      <c r="V14" s="183" t="e">
        <f>#REF!+#REF!+#REF!+#REF!+#REF!+#REF!+#REF!+#REF!+#REF!+#REF!+K14+#REF!+#REF!+#REF!+#REF!+#REF!+#REF!+#REF!+#REF!+#REF!+#REF!+#REF!+#REF!+#REF!+#REF!+#REF!+#REF!+#REF!</f>
        <v>#REF!</v>
      </c>
    </row>
    <row r="15" spans="1:22" ht="30">
      <c r="A15" s="192">
        <v>12</v>
      </c>
      <c r="B15" s="348" t="s">
        <v>407</v>
      </c>
      <c r="C15" s="53">
        <v>1</v>
      </c>
      <c r="D15" s="4">
        <v>405</v>
      </c>
      <c r="E15" s="4">
        <v>197</v>
      </c>
      <c r="F15" s="4">
        <v>155</v>
      </c>
      <c r="G15" s="4">
        <v>25000</v>
      </c>
      <c r="H15" s="4">
        <f t="shared" si="0"/>
        <v>3875000</v>
      </c>
      <c r="I15" s="197">
        <v>1</v>
      </c>
      <c r="J15" s="4">
        <v>105000</v>
      </c>
      <c r="K15" s="4">
        <f t="shared" si="1"/>
        <v>105000</v>
      </c>
      <c r="L15" s="4">
        <v>405</v>
      </c>
      <c r="M15" s="4"/>
      <c r="N15" s="4"/>
      <c r="O15" s="4">
        <v>16990</v>
      </c>
      <c r="P15" s="4">
        <f t="shared" si="2"/>
        <v>0</v>
      </c>
      <c r="Q15" s="4">
        <v>405</v>
      </c>
      <c r="R15" s="4"/>
      <c r="S15" s="4"/>
      <c r="T15" s="4">
        <v>11000</v>
      </c>
      <c r="U15" s="4">
        <f t="shared" si="3"/>
        <v>0</v>
      </c>
      <c r="V15" s="183" t="e">
        <f>#REF!+#REF!+#REF!+#REF!+#REF!+#REF!+#REF!+#REF!+#REF!+#REF!+K15+#REF!+#REF!+#REF!+#REF!+#REF!+#REF!+#REF!+#REF!+#REF!+#REF!+#REF!+#REF!+#REF!+#REF!+#REF!+#REF!+#REF!</f>
        <v>#REF!</v>
      </c>
    </row>
    <row r="16" spans="1:22" ht="30">
      <c r="A16" s="192">
        <v>13</v>
      </c>
      <c r="B16" s="348" t="s">
        <v>408</v>
      </c>
      <c r="C16" s="53">
        <v>1</v>
      </c>
      <c r="D16" s="4"/>
      <c r="E16" s="4"/>
      <c r="F16" s="4"/>
      <c r="G16" s="4"/>
      <c r="H16" s="4"/>
      <c r="I16" s="197">
        <v>1</v>
      </c>
      <c r="J16" s="4">
        <v>105000</v>
      </c>
      <c r="K16" s="4">
        <f t="shared" si="1"/>
        <v>105000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183" t="e">
        <f>#REF!+#REF!+#REF!+#REF!+#REF!+#REF!+#REF!+#REF!+#REF!+#REF!+K16+#REF!+#REF!+#REF!+#REF!+#REF!+#REF!+#REF!+#REF!+#REF!+#REF!+#REF!+#REF!+#REF!+#REF!+#REF!+#REF!+#REF!</f>
        <v>#REF!</v>
      </c>
    </row>
    <row r="17" spans="1:22" ht="30">
      <c r="A17" s="192">
        <v>14</v>
      </c>
      <c r="B17" s="348" t="s">
        <v>409</v>
      </c>
      <c r="C17" s="53">
        <v>1</v>
      </c>
      <c r="D17" s="4"/>
      <c r="E17" s="4"/>
      <c r="F17" s="4"/>
      <c r="G17" s="4"/>
      <c r="H17" s="4"/>
      <c r="I17" s="197">
        <v>1</v>
      </c>
      <c r="J17" s="4">
        <v>105000</v>
      </c>
      <c r="K17" s="4">
        <f t="shared" si="1"/>
        <v>105000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183" t="e">
        <f>#REF!+#REF!+#REF!+#REF!+#REF!+#REF!+#REF!+#REF!+#REF!+#REF!+K17+#REF!+#REF!+#REF!+#REF!+#REF!+#REF!+#REF!+#REF!+#REF!+#REF!+#REF!+#REF!+#REF!+#REF!+#REF!+#REF!+#REF!</f>
        <v>#REF!</v>
      </c>
    </row>
    <row r="18" spans="1:22" ht="30">
      <c r="A18" s="192">
        <v>15</v>
      </c>
      <c r="B18" s="348" t="s">
        <v>410</v>
      </c>
      <c r="C18" s="53">
        <v>1</v>
      </c>
      <c r="D18" s="4"/>
      <c r="E18" s="4"/>
      <c r="F18" s="4"/>
      <c r="G18" s="4"/>
      <c r="H18" s="4"/>
      <c r="I18" s="197">
        <v>1</v>
      </c>
      <c r="J18" s="4">
        <v>105000</v>
      </c>
      <c r="K18" s="4">
        <f t="shared" si="1"/>
        <v>105000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183" t="e">
        <f>#REF!+#REF!+#REF!+#REF!+#REF!+#REF!+#REF!+#REF!+#REF!+#REF!+K18+#REF!+#REF!+#REF!+#REF!+#REF!+#REF!+#REF!+#REF!+#REF!+#REF!+#REF!+#REF!+#REF!+#REF!+#REF!+#REF!+#REF!</f>
        <v>#REF!</v>
      </c>
    </row>
    <row r="19" spans="1:22" ht="30">
      <c r="A19" s="192">
        <v>16</v>
      </c>
      <c r="B19" s="348" t="s">
        <v>411</v>
      </c>
      <c r="C19" s="53">
        <v>1</v>
      </c>
      <c r="D19" s="4"/>
      <c r="E19" s="4"/>
      <c r="F19" s="4"/>
      <c r="G19" s="4"/>
      <c r="H19" s="4"/>
      <c r="I19" s="197">
        <v>1</v>
      </c>
      <c r="J19" s="4">
        <v>105000</v>
      </c>
      <c r="K19" s="4">
        <f t="shared" si="1"/>
        <v>105000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183" t="e">
        <f>#REF!+#REF!+#REF!+#REF!+#REF!+#REF!+#REF!+#REF!+#REF!+#REF!+K19+#REF!+#REF!+#REF!+#REF!+#REF!+#REF!+#REF!+#REF!+#REF!+#REF!+#REF!+#REF!+#REF!+#REF!+#REF!+#REF!+#REF!</f>
        <v>#REF!</v>
      </c>
    </row>
    <row r="20" spans="1:22" ht="30">
      <c r="A20" s="192">
        <v>17</v>
      </c>
      <c r="B20" s="348" t="s">
        <v>412</v>
      </c>
      <c r="C20" s="53">
        <v>1</v>
      </c>
      <c r="D20" s="4"/>
      <c r="E20" s="4"/>
      <c r="F20" s="4"/>
      <c r="G20" s="4"/>
      <c r="H20" s="4"/>
      <c r="I20" s="197">
        <v>1</v>
      </c>
      <c r="J20" s="4">
        <v>105000</v>
      </c>
      <c r="K20" s="4">
        <f t="shared" si="1"/>
        <v>105000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183" t="e">
        <f>#REF!+#REF!+#REF!+#REF!+#REF!+#REF!+#REF!+#REF!+#REF!+#REF!+K20+#REF!+#REF!+#REF!+#REF!+#REF!+#REF!+#REF!+#REF!+#REF!+#REF!+#REF!+#REF!+#REF!+#REF!+#REF!+#REF!+#REF!</f>
        <v>#REF!</v>
      </c>
    </row>
    <row r="21" spans="1:22" ht="30">
      <c r="A21" s="192">
        <v>18</v>
      </c>
      <c r="B21" s="348" t="s">
        <v>413</v>
      </c>
      <c r="C21" s="53">
        <v>1</v>
      </c>
      <c r="D21" s="4"/>
      <c r="E21" s="4"/>
      <c r="F21" s="4"/>
      <c r="G21" s="4"/>
      <c r="H21" s="4"/>
      <c r="I21" s="197">
        <v>1</v>
      </c>
      <c r="J21" s="4">
        <v>105000</v>
      </c>
      <c r="K21" s="4">
        <f t="shared" si="1"/>
        <v>105000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183" t="e">
        <f>#REF!+#REF!+#REF!+#REF!+#REF!+#REF!+#REF!+#REF!+#REF!+#REF!+K21+#REF!+#REF!+#REF!+#REF!+#REF!+#REF!+#REF!+#REF!+#REF!+#REF!+#REF!+#REF!+#REF!+#REF!+#REF!+#REF!+#REF!</f>
        <v>#REF!</v>
      </c>
    </row>
    <row r="22" spans="1:22" ht="30">
      <c r="A22" s="192">
        <v>19</v>
      </c>
      <c r="B22" s="348" t="s">
        <v>414</v>
      </c>
      <c r="C22" s="53">
        <v>1</v>
      </c>
      <c r="D22" s="4"/>
      <c r="E22" s="4"/>
      <c r="F22" s="4"/>
      <c r="G22" s="4"/>
      <c r="H22" s="4"/>
      <c r="I22" s="197">
        <v>1</v>
      </c>
      <c r="J22" s="4">
        <v>105000</v>
      </c>
      <c r="K22" s="4">
        <f t="shared" si="1"/>
        <v>105000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183" t="e">
        <f>#REF!+#REF!+#REF!+#REF!+#REF!+#REF!+#REF!+#REF!+#REF!+#REF!+K22+#REF!+#REF!+#REF!+#REF!+#REF!+#REF!+#REF!+#REF!+#REF!+#REF!+#REF!+#REF!+#REF!+#REF!+#REF!+#REF!+#REF!</f>
        <v>#REF!</v>
      </c>
    </row>
    <row r="23" spans="1:22" ht="30">
      <c r="A23" s="192"/>
      <c r="B23" s="348" t="s">
        <v>415</v>
      </c>
      <c r="C23" s="53">
        <v>1</v>
      </c>
      <c r="D23" s="4"/>
      <c r="E23" s="4"/>
      <c r="F23" s="4"/>
      <c r="G23" s="4"/>
      <c r="H23" s="4"/>
      <c r="I23" s="197">
        <v>1</v>
      </c>
      <c r="J23" s="4">
        <v>105000</v>
      </c>
      <c r="K23" s="4">
        <f t="shared" si="1"/>
        <v>105000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183" t="e">
        <f>#REF!+#REF!+#REF!+#REF!+#REF!+#REF!+#REF!+#REF!+#REF!+#REF!+K23+#REF!+#REF!+#REF!+#REF!+#REF!+#REF!+#REF!+#REF!+#REF!+#REF!+#REF!+#REF!+#REF!+#REF!+#REF!+#REF!+#REF!</f>
        <v>#REF!</v>
      </c>
    </row>
    <row r="24" spans="1:22" ht="30">
      <c r="A24" s="192"/>
      <c r="B24" s="348" t="s">
        <v>416</v>
      </c>
      <c r="C24" s="53">
        <v>1</v>
      </c>
      <c r="D24" s="4"/>
      <c r="E24" s="4"/>
      <c r="F24" s="4"/>
      <c r="G24" s="4"/>
      <c r="H24" s="4"/>
      <c r="I24" s="197">
        <v>1</v>
      </c>
      <c r="J24" s="4">
        <v>105000</v>
      </c>
      <c r="K24" s="4">
        <f t="shared" si="1"/>
        <v>105000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183" t="e">
        <f>#REF!+#REF!+#REF!+#REF!+#REF!+#REF!+#REF!+#REF!+#REF!+#REF!+K24+#REF!+#REF!+#REF!+#REF!+#REF!+#REF!+#REF!+#REF!+#REF!+#REF!+#REF!+#REF!+#REF!+#REF!+#REF!+#REF!+#REF!</f>
        <v>#REF!</v>
      </c>
    </row>
    <row r="25" spans="1:22" ht="30">
      <c r="A25" s="192"/>
      <c r="B25" s="348" t="s">
        <v>417</v>
      </c>
      <c r="C25" s="53">
        <v>1</v>
      </c>
      <c r="D25" s="4"/>
      <c r="E25" s="4"/>
      <c r="F25" s="4"/>
      <c r="G25" s="4"/>
      <c r="H25" s="4"/>
      <c r="I25" s="197">
        <v>1</v>
      </c>
      <c r="J25" s="4">
        <v>105000</v>
      </c>
      <c r="K25" s="4">
        <f t="shared" si="1"/>
        <v>105000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183" t="e">
        <f>#REF!+#REF!+#REF!+#REF!+#REF!+#REF!+#REF!+#REF!+#REF!+#REF!+K25+#REF!+#REF!+#REF!+#REF!+#REF!+#REF!+#REF!+#REF!+#REF!+#REF!+#REF!+#REF!+#REF!+#REF!+#REF!+#REF!+#REF!</f>
        <v>#REF!</v>
      </c>
    </row>
    <row r="26" spans="1:22" ht="30">
      <c r="A26" s="192"/>
      <c r="B26" s="348" t="s">
        <v>418</v>
      </c>
      <c r="C26" s="53">
        <v>1</v>
      </c>
      <c r="D26" s="4"/>
      <c r="E26" s="4"/>
      <c r="F26" s="4"/>
      <c r="G26" s="4"/>
      <c r="H26" s="4"/>
      <c r="I26" s="197">
        <v>1</v>
      </c>
      <c r="J26" s="4">
        <v>105000</v>
      </c>
      <c r="K26" s="4">
        <f t="shared" si="1"/>
        <v>105000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183"/>
    </row>
    <row r="27" spans="1:22" ht="30">
      <c r="A27" s="173">
        <v>20</v>
      </c>
      <c r="B27" s="349" t="s">
        <v>419</v>
      </c>
      <c r="C27" s="53">
        <v>1</v>
      </c>
      <c r="D27" s="4"/>
      <c r="E27" s="4"/>
      <c r="F27" s="4"/>
      <c r="G27" s="4"/>
      <c r="H27" s="4"/>
      <c r="I27" s="197">
        <v>1</v>
      </c>
      <c r="J27" s="4">
        <v>105000</v>
      </c>
      <c r="K27" s="4">
        <f t="shared" si="1"/>
        <v>105000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183" t="e">
        <f>#REF!+#REF!+#REF!+#REF!+#REF!+#REF!+#REF!+#REF!+#REF!+#REF!+K27+#REF!+#REF!+#REF!+#REF!+#REF!+#REF!+#REF!+#REF!+#REF!+#REF!+#REF!+#REF!+#REF!+#REF!+#REF!+#REF!+#REF!</f>
        <v>#REF!</v>
      </c>
    </row>
    <row r="28" spans="1:22" ht="18.75">
      <c r="A28" s="452" t="s">
        <v>241</v>
      </c>
      <c r="B28" s="453"/>
      <c r="C28" s="171">
        <f t="shared" ref="C28" si="4">SUM(C3:C27)</f>
        <v>48</v>
      </c>
      <c r="D28" s="171">
        <f t="shared" ref="D28:K28" si="5">SUM(D4:D27)</f>
        <v>3805</v>
      </c>
      <c r="E28" s="171">
        <f t="shared" si="5"/>
        <v>1541</v>
      </c>
      <c r="F28" s="171">
        <f t="shared" si="5"/>
        <v>1809</v>
      </c>
      <c r="G28" s="171">
        <f t="shared" si="5"/>
        <v>275000</v>
      </c>
      <c r="H28" s="171">
        <f t="shared" si="5"/>
        <v>45225000</v>
      </c>
      <c r="I28" s="171">
        <f t="shared" si="5"/>
        <v>29</v>
      </c>
      <c r="J28" s="171">
        <f t="shared" si="5"/>
        <v>2520000</v>
      </c>
      <c r="K28" s="171">
        <f t="shared" si="5"/>
        <v>3045000</v>
      </c>
      <c r="L28" s="171">
        <f t="shared" ref="L28:U28" si="6">SUM(L4:L27)</f>
        <v>3707</v>
      </c>
      <c r="M28" s="171">
        <f t="shared" si="6"/>
        <v>253</v>
      </c>
      <c r="N28" s="171">
        <f t="shared" si="6"/>
        <v>2673</v>
      </c>
      <c r="O28" s="171">
        <f t="shared" si="6"/>
        <v>186890</v>
      </c>
      <c r="P28" s="171">
        <f t="shared" si="6"/>
        <v>45414270</v>
      </c>
      <c r="Q28" s="171">
        <f t="shared" si="6"/>
        <v>3705</v>
      </c>
      <c r="R28" s="171">
        <f t="shared" si="6"/>
        <v>218</v>
      </c>
      <c r="S28" s="171">
        <f t="shared" si="6"/>
        <v>2657</v>
      </c>
      <c r="T28" s="171">
        <f t="shared" si="6"/>
        <v>121000</v>
      </c>
      <c r="U28" s="171">
        <f t="shared" si="6"/>
        <v>29227000</v>
      </c>
      <c r="V28" s="172" t="e">
        <f>SUM(V4:V27)</f>
        <v>#REF!</v>
      </c>
    </row>
  </sheetData>
  <mergeCells count="9">
    <mergeCell ref="L1:P1"/>
    <mergeCell ref="Q1:U1"/>
    <mergeCell ref="V1:V2"/>
    <mergeCell ref="A28:B28"/>
    <mergeCell ref="A1:A2"/>
    <mergeCell ref="B1:B2"/>
    <mergeCell ref="C1:C2"/>
    <mergeCell ref="D1:H1"/>
    <mergeCell ref="I1:K1"/>
  </mergeCells>
  <pageMargins left="0.7" right="0.7" top="0.75" bottom="0.75" header="0.3" footer="0.3"/>
  <pageSetup paperSize="9" scale="64" orientation="portrait" horizontalDpi="0" verticalDpi="0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Y37"/>
  <sheetViews>
    <sheetView zoomScale="90" zoomScaleNormal="90" workbookViewId="0">
      <selection activeCell="Y3" sqref="Y3"/>
    </sheetView>
  </sheetViews>
  <sheetFormatPr defaultRowHeight="15"/>
  <cols>
    <col min="1" max="1" width="6.42578125" style="352" customWidth="1"/>
    <col min="2" max="2" width="22.140625" style="352" customWidth="1"/>
    <col min="3" max="3" width="24.85546875" style="352" customWidth="1"/>
    <col min="4" max="4" width="15.5703125" style="352" customWidth="1"/>
    <col min="5" max="24" width="14.7109375" style="352" customWidth="1"/>
    <col min="25" max="16384" width="9.140625" style="352"/>
  </cols>
  <sheetData>
    <row r="1" spans="1:25" ht="21">
      <c r="A1" s="3" t="s">
        <v>7</v>
      </c>
    </row>
    <row r="2" spans="1:25">
      <c r="A2" s="352" t="s">
        <v>8</v>
      </c>
    </row>
    <row r="3" spans="1:25" s="351" customFormat="1" ht="45.75" customHeight="1">
      <c r="A3" s="454" t="s">
        <v>0</v>
      </c>
      <c r="B3" s="456" t="s">
        <v>1</v>
      </c>
      <c r="C3" s="456" t="s">
        <v>331</v>
      </c>
      <c r="D3" s="456" t="s">
        <v>6</v>
      </c>
      <c r="E3" s="447" t="s">
        <v>40</v>
      </c>
      <c r="F3" s="448"/>
      <c r="G3" s="448"/>
      <c r="H3" s="448"/>
      <c r="I3" s="449"/>
      <c r="J3" s="447" t="s">
        <v>41</v>
      </c>
      <c r="K3" s="448"/>
      <c r="L3" s="448"/>
      <c r="M3" s="448"/>
      <c r="N3" s="449"/>
      <c r="O3" s="447" t="s">
        <v>46</v>
      </c>
      <c r="P3" s="448"/>
      <c r="Q3" s="448"/>
      <c r="R3" s="448"/>
      <c r="S3" s="449"/>
      <c r="T3" s="447" t="s">
        <v>47</v>
      </c>
      <c r="U3" s="448"/>
      <c r="V3" s="448"/>
      <c r="W3" s="448"/>
      <c r="X3" s="449"/>
      <c r="Y3" s="346"/>
    </row>
    <row r="4" spans="1:25" s="351" customFormat="1" ht="82.5" customHeight="1">
      <c r="A4" s="455"/>
      <c r="B4" s="457"/>
      <c r="C4" s="457"/>
      <c r="D4" s="457"/>
      <c r="E4" s="4" t="s">
        <v>18</v>
      </c>
      <c r="F4" s="4" t="s">
        <v>17</v>
      </c>
      <c r="G4" s="4" t="s">
        <v>19</v>
      </c>
      <c r="H4" s="4" t="s">
        <v>280</v>
      </c>
      <c r="I4" s="4" t="s">
        <v>281</v>
      </c>
      <c r="J4" s="4" t="s">
        <v>18</v>
      </c>
      <c r="K4" s="4" t="s">
        <v>17</v>
      </c>
      <c r="L4" s="4" t="s">
        <v>19</v>
      </c>
      <c r="M4" s="4" t="s">
        <v>280</v>
      </c>
      <c r="N4" s="4" t="s">
        <v>281</v>
      </c>
      <c r="O4" s="4" t="s">
        <v>18</v>
      </c>
      <c r="P4" s="4" t="s">
        <v>17</v>
      </c>
      <c r="Q4" s="4" t="s">
        <v>19</v>
      </c>
      <c r="R4" s="4" t="s">
        <v>280</v>
      </c>
      <c r="S4" s="4" t="s">
        <v>281</v>
      </c>
      <c r="T4" s="4" t="s">
        <v>18</v>
      </c>
      <c r="U4" s="4" t="s">
        <v>17</v>
      </c>
      <c r="V4" s="4" t="s">
        <v>19</v>
      </c>
      <c r="W4" s="4" t="s">
        <v>280</v>
      </c>
      <c r="X4" s="4" t="s">
        <v>281</v>
      </c>
      <c r="Y4" s="414" t="s">
        <v>109</v>
      </c>
    </row>
    <row r="5" spans="1:25" s="351" customFormat="1" ht="18" customHeight="1">
      <c r="A5" s="173">
        <v>1</v>
      </c>
      <c r="B5" s="174" t="s">
        <v>140</v>
      </c>
      <c r="C5" s="377" t="s">
        <v>441</v>
      </c>
      <c r="D5" s="53">
        <v>158</v>
      </c>
      <c r="E5" s="4">
        <v>0</v>
      </c>
      <c r="F5" s="4">
        <v>0</v>
      </c>
      <c r="G5" s="4">
        <v>0</v>
      </c>
      <c r="H5" s="4">
        <v>25000</v>
      </c>
      <c r="I5" s="4">
        <f>G5*H5</f>
        <v>0</v>
      </c>
      <c r="J5" s="4">
        <v>0</v>
      </c>
      <c r="K5" s="4">
        <v>0</v>
      </c>
      <c r="L5" s="4">
        <v>0</v>
      </c>
      <c r="M5" s="4">
        <v>105000</v>
      </c>
      <c r="N5" s="4">
        <f>L5*M5</f>
        <v>0</v>
      </c>
      <c r="O5" s="4">
        <v>0</v>
      </c>
      <c r="P5" s="4">
        <v>0</v>
      </c>
      <c r="Q5" s="4">
        <v>0</v>
      </c>
      <c r="R5" s="4">
        <v>16990</v>
      </c>
      <c r="S5" s="4">
        <f>Q5*R5</f>
        <v>0</v>
      </c>
      <c r="T5" s="4">
        <v>0</v>
      </c>
      <c r="U5" s="4">
        <v>0</v>
      </c>
      <c r="V5" s="4">
        <v>0</v>
      </c>
      <c r="W5" s="4">
        <v>11000</v>
      </c>
      <c r="X5" s="4">
        <f>V5*W5</f>
        <v>0</v>
      </c>
      <c r="Y5" s="346"/>
    </row>
    <row r="6" spans="1:25" s="351" customFormat="1" ht="18" customHeight="1">
      <c r="A6" s="173">
        <v>2</v>
      </c>
      <c r="B6" s="174" t="s">
        <v>140</v>
      </c>
      <c r="C6" s="377" t="s">
        <v>442</v>
      </c>
      <c r="D6" s="53">
        <v>151</v>
      </c>
      <c r="E6" s="4">
        <v>0</v>
      </c>
      <c r="F6" s="4">
        <v>0</v>
      </c>
      <c r="G6" s="4">
        <v>0</v>
      </c>
      <c r="H6" s="4">
        <v>25000</v>
      </c>
      <c r="I6" s="4">
        <f t="shared" ref="I6:I22" si="0">G6*H6</f>
        <v>0</v>
      </c>
      <c r="J6" s="4">
        <v>0</v>
      </c>
      <c r="K6" s="4">
        <v>0</v>
      </c>
      <c r="L6" s="4">
        <v>0</v>
      </c>
      <c r="M6" s="4">
        <v>105000</v>
      </c>
      <c r="N6" s="4">
        <f t="shared" ref="N6:N22" si="1">L6*M6</f>
        <v>0</v>
      </c>
      <c r="O6" s="4">
        <v>0</v>
      </c>
      <c r="P6" s="4">
        <v>0</v>
      </c>
      <c r="Q6" s="4">
        <v>0</v>
      </c>
      <c r="R6" s="4">
        <v>16990</v>
      </c>
      <c r="S6" s="4">
        <f t="shared" ref="S6:S22" si="2">Q6*R6</f>
        <v>0</v>
      </c>
      <c r="T6" s="4">
        <v>0</v>
      </c>
      <c r="U6" s="4">
        <v>0</v>
      </c>
      <c r="V6" s="4">
        <v>0</v>
      </c>
      <c r="W6" s="4">
        <v>11000</v>
      </c>
      <c r="X6" s="4">
        <f t="shared" ref="X6:X22" si="3">V6*W6</f>
        <v>0</v>
      </c>
      <c r="Y6" s="346"/>
    </row>
    <row r="7" spans="1:25" s="351" customFormat="1" ht="18" customHeight="1">
      <c r="A7" s="173">
        <v>3</v>
      </c>
      <c r="B7" s="174" t="s">
        <v>140</v>
      </c>
      <c r="C7" s="377" t="s">
        <v>443</v>
      </c>
      <c r="D7" s="53">
        <v>115</v>
      </c>
      <c r="E7" s="4">
        <v>0</v>
      </c>
      <c r="F7" s="4">
        <v>0</v>
      </c>
      <c r="G7" s="4">
        <v>0</v>
      </c>
      <c r="H7" s="4">
        <v>25000</v>
      </c>
      <c r="I7" s="4">
        <f t="shared" si="0"/>
        <v>0</v>
      </c>
      <c r="J7" s="4">
        <v>0</v>
      </c>
      <c r="K7" s="4">
        <v>0</v>
      </c>
      <c r="L7" s="4">
        <v>0</v>
      </c>
      <c r="M7" s="4">
        <v>105000</v>
      </c>
      <c r="N7" s="4">
        <f t="shared" si="1"/>
        <v>0</v>
      </c>
      <c r="O7" s="4">
        <v>0</v>
      </c>
      <c r="P7" s="4">
        <v>0</v>
      </c>
      <c r="Q7" s="4">
        <v>0</v>
      </c>
      <c r="R7" s="4">
        <v>16990</v>
      </c>
      <c r="S7" s="4">
        <f t="shared" si="2"/>
        <v>0</v>
      </c>
      <c r="T7" s="4">
        <v>0</v>
      </c>
      <c r="U7" s="4">
        <v>0</v>
      </c>
      <c r="V7" s="4">
        <v>0</v>
      </c>
      <c r="W7" s="4">
        <v>11000</v>
      </c>
      <c r="X7" s="4">
        <f t="shared" si="3"/>
        <v>0</v>
      </c>
      <c r="Y7" s="346"/>
    </row>
    <row r="8" spans="1:25" s="351" customFormat="1" ht="18" customHeight="1">
      <c r="A8" s="173">
        <v>4</v>
      </c>
      <c r="B8" s="174" t="s">
        <v>140</v>
      </c>
      <c r="C8" s="377" t="s">
        <v>444</v>
      </c>
      <c r="D8" s="53">
        <v>127</v>
      </c>
      <c r="E8" s="4">
        <v>0</v>
      </c>
      <c r="F8" s="4">
        <v>0</v>
      </c>
      <c r="G8" s="4">
        <v>0</v>
      </c>
      <c r="H8" s="4">
        <v>25000</v>
      </c>
      <c r="I8" s="4">
        <f t="shared" si="0"/>
        <v>0</v>
      </c>
      <c r="J8" s="4">
        <v>1</v>
      </c>
      <c r="K8" s="4">
        <v>0</v>
      </c>
      <c r="L8" s="4">
        <v>0</v>
      </c>
      <c r="M8" s="4">
        <v>105000</v>
      </c>
      <c r="N8" s="4">
        <f t="shared" si="1"/>
        <v>0</v>
      </c>
      <c r="O8" s="4">
        <v>0</v>
      </c>
      <c r="P8" s="4">
        <v>0</v>
      </c>
      <c r="Q8" s="4">
        <v>0</v>
      </c>
      <c r="R8" s="4">
        <v>16990</v>
      </c>
      <c r="S8" s="4">
        <f t="shared" si="2"/>
        <v>0</v>
      </c>
      <c r="T8" s="4">
        <v>0</v>
      </c>
      <c r="U8" s="4">
        <v>0</v>
      </c>
      <c r="V8" s="4">
        <v>0</v>
      </c>
      <c r="W8" s="4">
        <v>11000</v>
      </c>
      <c r="X8" s="4">
        <f t="shared" si="3"/>
        <v>0</v>
      </c>
      <c r="Y8" s="346"/>
    </row>
    <row r="9" spans="1:25" s="351" customFormat="1" ht="18" customHeight="1">
      <c r="A9" s="173">
        <v>5</v>
      </c>
      <c r="B9" s="174" t="s">
        <v>140</v>
      </c>
      <c r="C9" s="377" t="s">
        <v>445</v>
      </c>
      <c r="D9" s="53">
        <v>124</v>
      </c>
      <c r="E9" s="4">
        <v>0</v>
      </c>
      <c r="F9" s="4">
        <v>0</v>
      </c>
      <c r="G9" s="4">
        <v>0</v>
      </c>
      <c r="H9" s="4">
        <v>25000</v>
      </c>
      <c r="I9" s="4">
        <f t="shared" si="0"/>
        <v>0</v>
      </c>
      <c r="J9" s="4">
        <v>0</v>
      </c>
      <c r="K9" s="4">
        <v>0</v>
      </c>
      <c r="L9" s="4">
        <v>0</v>
      </c>
      <c r="M9" s="4">
        <v>105000</v>
      </c>
      <c r="N9" s="4">
        <f t="shared" si="1"/>
        <v>0</v>
      </c>
      <c r="O9" s="4">
        <v>0</v>
      </c>
      <c r="P9" s="4">
        <v>0</v>
      </c>
      <c r="Q9" s="4">
        <v>0</v>
      </c>
      <c r="R9" s="4">
        <v>16990</v>
      </c>
      <c r="S9" s="4">
        <f t="shared" si="2"/>
        <v>0</v>
      </c>
      <c r="T9" s="4">
        <v>0</v>
      </c>
      <c r="U9" s="4">
        <v>0</v>
      </c>
      <c r="V9" s="4">
        <v>0</v>
      </c>
      <c r="W9" s="4">
        <v>11000</v>
      </c>
      <c r="X9" s="4">
        <f t="shared" si="3"/>
        <v>0</v>
      </c>
      <c r="Y9" s="346"/>
    </row>
    <row r="10" spans="1:25" s="351" customFormat="1" ht="18" customHeight="1">
      <c r="A10" s="173">
        <v>6</v>
      </c>
      <c r="B10" s="174" t="s">
        <v>140</v>
      </c>
      <c r="C10" s="377" t="s">
        <v>446</v>
      </c>
      <c r="D10" s="53">
        <v>522</v>
      </c>
      <c r="E10" s="4">
        <v>0</v>
      </c>
      <c r="F10" s="4">
        <v>0</v>
      </c>
      <c r="G10" s="4">
        <v>0</v>
      </c>
      <c r="H10" s="4">
        <v>25000</v>
      </c>
      <c r="I10" s="4">
        <f t="shared" si="0"/>
        <v>0</v>
      </c>
      <c r="J10" s="4">
        <v>0</v>
      </c>
      <c r="K10" s="4">
        <v>0</v>
      </c>
      <c r="L10" s="4">
        <v>0</v>
      </c>
      <c r="M10" s="4">
        <v>105000</v>
      </c>
      <c r="N10" s="4">
        <f t="shared" si="1"/>
        <v>0</v>
      </c>
      <c r="O10" s="4">
        <v>0</v>
      </c>
      <c r="P10" s="4">
        <v>0</v>
      </c>
      <c r="Q10" s="4">
        <v>0</v>
      </c>
      <c r="R10" s="4">
        <v>16990</v>
      </c>
      <c r="S10" s="4">
        <f t="shared" si="2"/>
        <v>0</v>
      </c>
      <c r="T10" s="4">
        <v>0</v>
      </c>
      <c r="U10" s="4">
        <v>0</v>
      </c>
      <c r="V10" s="4">
        <v>0</v>
      </c>
      <c r="W10" s="4">
        <v>11000</v>
      </c>
      <c r="X10" s="4">
        <f t="shared" si="3"/>
        <v>0</v>
      </c>
      <c r="Y10" s="346"/>
    </row>
    <row r="11" spans="1:25" s="351" customFormat="1" ht="18" customHeight="1">
      <c r="A11" s="173">
        <v>7</v>
      </c>
      <c r="B11" s="174" t="s">
        <v>242</v>
      </c>
      <c r="C11" s="378" t="s">
        <v>447</v>
      </c>
      <c r="D11" s="56">
        <v>138</v>
      </c>
      <c r="E11" s="56">
        <v>0</v>
      </c>
      <c r="F11" s="56">
        <v>0</v>
      </c>
      <c r="G11" s="91">
        <v>0</v>
      </c>
      <c r="H11" s="4">
        <v>25000</v>
      </c>
      <c r="I11" s="4">
        <f t="shared" si="0"/>
        <v>0</v>
      </c>
      <c r="J11" s="56">
        <v>0</v>
      </c>
      <c r="K11" s="56">
        <v>0</v>
      </c>
      <c r="L11" s="56">
        <v>0</v>
      </c>
      <c r="M11" s="4">
        <v>105000</v>
      </c>
      <c r="N11" s="4">
        <f t="shared" si="1"/>
        <v>0</v>
      </c>
      <c r="O11" s="56">
        <v>0</v>
      </c>
      <c r="P11" s="56">
        <v>0</v>
      </c>
      <c r="Q11" s="56">
        <v>0</v>
      </c>
      <c r="R11" s="4">
        <v>16990</v>
      </c>
      <c r="S11" s="4">
        <f t="shared" si="2"/>
        <v>0</v>
      </c>
      <c r="T11" s="56">
        <v>0</v>
      </c>
      <c r="U11" s="56">
        <v>0</v>
      </c>
      <c r="V11" s="56">
        <v>0</v>
      </c>
      <c r="W11" s="4">
        <v>11000</v>
      </c>
      <c r="X11" s="4">
        <f t="shared" si="3"/>
        <v>0</v>
      </c>
      <c r="Y11" s="346"/>
    </row>
    <row r="12" spans="1:25" s="351" customFormat="1" ht="18" customHeight="1">
      <c r="A12" s="173">
        <v>8</v>
      </c>
      <c r="B12" s="174" t="s">
        <v>140</v>
      </c>
      <c r="C12" s="379" t="s">
        <v>448</v>
      </c>
      <c r="D12" s="26">
        <v>194</v>
      </c>
      <c r="E12" s="2">
        <v>0</v>
      </c>
      <c r="F12" s="2">
        <v>0</v>
      </c>
      <c r="G12" s="2">
        <v>0</v>
      </c>
      <c r="H12" s="4">
        <v>25000</v>
      </c>
      <c r="I12" s="4">
        <f t="shared" si="0"/>
        <v>0</v>
      </c>
      <c r="J12" s="2">
        <v>0</v>
      </c>
      <c r="K12" s="2">
        <v>0</v>
      </c>
      <c r="L12" s="2">
        <v>0</v>
      </c>
      <c r="M12" s="4">
        <v>105000</v>
      </c>
      <c r="N12" s="4">
        <f t="shared" si="1"/>
        <v>0</v>
      </c>
      <c r="O12" s="2">
        <v>0</v>
      </c>
      <c r="P12" s="2">
        <v>0</v>
      </c>
      <c r="Q12" s="2">
        <v>0</v>
      </c>
      <c r="R12" s="4">
        <v>16990</v>
      </c>
      <c r="S12" s="4">
        <f t="shared" si="2"/>
        <v>0</v>
      </c>
      <c r="T12" s="2">
        <v>0</v>
      </c>
      <c r="U12" s="2">
        <v>0</v>
      </c>
      <c r="V12" s="2">
        <v>0</v>
      </c>
      <c r="W12" s="4">
        <v>11000</v>
      </c>
      <c r="X12" s="4">
        <f t="shared" si="3"/>
        <v>0</v>
      </c>
      <c r="Y12" s="346"/>
    </row>
    <row r="13" spans="1:25" s="351" customFormat="1" ht="18" customHeight="1">
      <c r="A13" s="173">
        <v>9</v>
      </c>
      <c r="B13" s="174" t="s">
        <v>140</v>
      </c>
      <c r="C13" s="377" t="s">
        <v>449</v>
      </c>
      <c r="D13" s="53">
        <v>124</v>
      </c>
      <c r="E13" s="4">
        <v>0</v>
      </c>
      <c r="F13" s="4">
        <v>0</v>
      </c>
      <c r="G13" s="4">
        <v>0</v>
      </c>
      <c r="H13" s="4">
        <v>25000</v>
      </c>
      <c r="I13" s="4">
        <f t="shared" si="0"/>
        <v>0</v>
      </c>
      <c r="J13" s="4">
        <v>0</v>
      </c>
      <c r="K13" s="4">
        <v>0</v>
      </c>
      <c r="L13" s="4">
        <v>0</v>
      </c>
      <c r="M13" s="4">
        <v>105000</v>
      </c>
      <c r="N13" s="4">
        <f t="shared" si="1"/>
        <v>0</v>
      </c>
      <c r="O13" s="4">
        <v>0</v>
      </c>
      <c r="P13" s="4">
        <v>0</v>
      </c>
      <c r="Q13" s="4">
        <v>0</v>
      </c>
      <c r="R13" s="4">
        <v>16990</v>
      </c>
      <c r="S13" s="4">
        <f t="shared" si="2"/>
        <v>0</v>
      </c>
      <c r="T13" s="4">
        <v>0</v>
      </c>
      <c r="U13" s="4">
        <v>0</v>
      </c>
      <c r="V13" s="4">
        <v>0</v>
      </c>
      <c r="W13" s="4">
        <v>11000</v>
      </c>
      <c r="X13" s="4">
        <f t="shared" si="3"/>
        <v>0</v>
      </c>
      <c r="Y13" s="346"/>
    </row>
    <row r="14" spans="1:25" s="351" customFormat="1" ht="18" customHeight="1">
      <c r="A14" s="173">
        <v>10</v>
      </c>
      <c r="B14" s="174" t="s">
        <v>140</v>
      </c>
      <c r="C14" s="377" t="s">
        <v>450</v>
      </c>
      <c r="D14" s="53">
        <v>137</v>
      </c>
      <c r="E14" s="4">
        <v>0</v>
      </c>
      <c r="F14" s="4">
        <v>0</v>
      </c>
      <c r="G14" s="4">
        <v>0</v>
      </c>
      <c r="H14" s="4">
        <v>25000</v>
      </c>
      <c r="I14" s="4">
        <f t="shared" si="0"/>
        <v>0</v>
      </c>
      <c r="J14" s="4">
        <v>0</v>
      </c>
      <c r="K14" s="4">
        <v>0</v>
      </c>
      <c r="L14" s="4">
        <v>0</v>
      </c>
      <c r="M14" s="4">
        <v>105000</v>
      </c>
      <c r="N14" s="4">
        <f t="shared" si="1"/>
        <v>0</v>
      </c>
      <c r="O14" s="4">
        <v>0</v>
      </c>
      <c r="P14" s="4">
        <v>0</v>
      </c>
      <c r="Q14" s="4">
        <v>0</v>
      </c>
      <c r="R14" s="4">
        <v>16990</v>
      </c>
      <c r="S14" s="4">
        <f t="shared" si="2"/>
        <v>0</v>
      </c>
      <c r="T14" s="4">
        <v>0</v>
      </c>
      <c r="U14" s="4">
        <v>0</v>
      </c>
      <c r="V14" s="4">
        <v>0</v>
      </c>
      <c r="W14" s="4">
        <v>11000</v>
      </c>
      <c r="X14" s="4">
        <f t="shared" si="3"/>
        <v>0</v>
      </c>
      <c r="Y14" s="346"/>
    </row>
    <row r="15" spans="1:25" s="351" customFormat="1" ht="18" customHeight="1">
      <c r="A15" s="173">
        <v>11</v>
      </c>
      <c r="B15" s="174" t="s">
        <v>140</v>
      </c>
      <c r="C15" s="377" t="s">
        <v>451</v>
      </c>
      <c r="D15" s="53">
        <v>315</v>
      </c>
      <c r="E15" s="4">
        <v>0</v>
      </c>
      <c r="F15" s="4">
        <v>0</v>
      </c>
      <c r="G15" s="4">
        <v>0</v>
      </c>
      <c r="H15" s="4">
        <v>25000</v>
      </c>
      <c r="I15" s="4">
        <f t="shared" si="0"/>
        <v>0</v>
      </c>
      <c r="J15" s="4">
        <v>0</v>
      </c>
      <c r="K15" s="4">
        <v>0</v>
      </c>
      <c r="L15" s="4">
        <v>0</v>
      </c>
      <c r="M15" s="4">
        <v>105000</v>
      </c>
      <c r="N15" s="4">
        <f t="shared" si="1"/>
        <v>0</v>
      </c>
      <c r="O15" s="4">
        <v>0</v>
      </c>
      <c r="P15" s="4">
        <v>0</v>
      </c>
      <c r="Q15" s="4">
        <v>0</v>
      </c>
      <c r="R15" s="4">
        <v>16990</v>
      </c>
      <c r="S15" s="4">
        <f t="shared" si="2"/>
        <v>0</v>
      </c>
      <c r="T15" s="4">
        <v>0</v>
      </c>
      <c r="U15" s="4">
        <v>0</v>
      </c>
      <c r="V15" s="4">
        <v>0</v>
      </c>
      <c r="W15" s="4">
        <v>11000</v>
      </c>
      <c r="X15" s="4">
        <f t="shared" si="3"/>
        <v>0</v>
      </c>
      <c r="Y15" s="346"/>
    </row>
    <row r="16" spans="1:25" s="351" customFormat="1" ht="18" customHeight="1">
      <c r="A16" s="173">
        <v>12</v>
      </c>
      <c r="B16" s="174" t="s">
        <v>452</v>
      </c>
      <c r="C16" s="377" t="s">
        <v>453</v>
      </c>
      <c r="D16" s="53">
        <v>101</v>
      </c>
      <c r="E16" s="4">
        <v>0</v>
      </c>
      <c r="F16" s="4">
        <v>0</v>
      </c>
      <c r="G16" s="4">
        <v>0</v>
      </c>
      <c r="H16" s="4">
        <v>25000</v>
      </c>
      <c r="I16" s="4">
        <f t="shared" si="0"/>
        <v>0</v>
      </c>
      <c r="J16" s="4">
        <v>0</v>
      </c>
      <c r="K16" s="4">
        <v>0</v>
      </c>
      <c r="L16" s="4">
        <v>0</v>
      </c>
      <c r="M16" s="4">
        <v>105000</v>
      </c>
      <c r="N16" s="4">
        <f t="shared" si="1"/>
        <v>0</v>
      </c>
      <c r="O16" s="4">
        <v>0</v>
      </c>
      <c r="P16" s="4">
        <v>0</v>
      </c>
      <c r="Q16" s="4">
        <v>0</v>
      </c>
      <c r="R16" s="4">
        <v>16990</v>
      </c>
      <c r="S16" s="4">
        <f t="shared" si="2"/>
        <v>0</v>
      </c>
      <c r="T16" s="4">
        <v>0</v>
      </c>
      <c r="U16" s="4">
        <v>0</v>
      </c>
      <c r="V16" s="4">
        <v>0</v>
      </c>
      <c r="W16" s="4">
        <v>11000</v>
      </c>
      <c r="X16" s="4">
        <f t="shared" si="3"/>
        <v>0</v>
      </c>
      <c r="Y16" s="346"/>
    </row>
    <row r="17" spans="1:25" s="351" customFormat="1" ht="18" customHeight="1">
      <c r="A17" s="173">
        <v>13</v>
      </c>
      <c r="B17" s="174" t="s">
        <v>242</v>
      </c>
      <c r="C17" s="377" t="s">
        <v>454</v>
      </c>
      <c r="D17" s="53">
        <v>389</v>
      </c>
      <c r="E17" s="4">
        <v>0</v>
      </c>
      <c r="F17" s="4">
        <v>0</v>
      </c>
      <c r="G17" s="4">
        <v>0</v>
      </c>
      <c r="H17" s="4">
        <v>25000</v>
      </c>
      <c r="I17" s="4">
        <f t="shared" si="0"/>
        <v>0</v>
      </c>
      <c r="J17" s="4">
        <v>0</v>
      </c>
      <c r="K17" s="4">
        <v>0</v>
      </c>
      <c r="L17" s="4">
        <v>0</v>
      </c>
      <c r="M17" s="4">
        <v>105000</v>
      </c>
      <c r="N17" s="4">
        <f t="shared" si="1"/>
        <v>0</v>
      </c>
      <c r="O17" s="4">
        <v>0</v>
      </c>
      <c r="P17" s="4">
        <v>0</v>
      </c>
      <c r="Q17" s="4">
        <v>0</v>
      </c>
      <c r="R17" s="4">
        <v>16990</v>
      </c>
      <c r="S17" s="4">
        <f t="shared" si="2"/>
        <v>0</v>
      </c>
      <c r="T17" s="4">
        <v>0</v>
      </c>
      <c r="U17" s="4">
        <v>0</v>
      </c>
      <c r="V17" s="4">
        <v>0</v>
      </c>
      <c r="W17" s="4">
        <v>11000</v>
      </c>
      <c r="X17" s="4">
        <f t="shared" si="3"/>
        <v>0</v>
      </c>
      <c r="Y17" s="346"/>
    </row>
    <row r="18" spans="1:25" s="351" customFormat="1" ht="18" customHeight="1">
      <c r="A18" s="173">
        <v>14</v>
      </c>
      <c r="B18" s="174" t="s">
        <v>242</v>
      </c>
      <c r="C18" s="377" t="s">
        <v>455</v>
      </c>
      <c r="D18" s="53">
        <v>483</v>
      </c>
      <c r="E18" s="4">
        <v>0</v>
      </c>
      <c r="F18" s="4">
        <v>0</v>
      </c>
      <c r="G18" s="4">
        <v>0</v>
      </c>
      <c r="H18" s="4">
        <v>25000</v>
      </c>
      <c r="I18" s="4">
        <f t="shared" si="0"/>
        <v>0</v>
      </c>
      <c r="J18" s="4">
        <v>0</v>
      </c>
      <c r="K18" s="4">
        <v>0</v>
      </c>
      <c r="L18" s="4">
        <v>0</v>
      </c>
      <c r="M18" s="4">
        <v>105000</v>
      </c>
      <c r="N18" s="4">
        <f t="shared" si="1"/>
        <v>0</v>
      </c>
      <c r="O18" s="4">
        <v>0</v>
      </c>
      <c r="P18" s="4">
        <v>0</v>
      </c>
      <c r="Q18" s="4">
        <v>0</v>
      </c>
      <c r="R18" s="4">
        <v>16990</v>
      </c>
      <c r="S18" s="4">
        <f t="shared" si="2"/>
        <v>0</v>
      </c>
      <c r="T18" s="4">
        <v>0</v>
      </c>
      <c r="U18" s="4">
        <v>0</v>
      </c>
      <c r="V18" s="4">
        <v>0</v>
      </c>
      <c r="W18" s="4">
        <v>11000</v>
      </c>
      <c r="X18" s="4">
        <f t="shared" si="3"/>
        <v>0</v>
      </c>
      <c r="Y18" s="346"/>
    </row>
    <row r="19" spans="1:25" s="351" customFormat="1" ht="18" customHeight="1">
      <c r="A19" s="173">
        <v>15</v>
      </c>
      <c r="B19" s="174" t="s">
        <v>242</v>
      </c>
      <c r="C19" s="377" t="s">
        <v>456</v>
      </c>
      <c r="D19" s="53">
        <v>394</v>
      </c>
      <c r="E19" s="4">
        <v>0</v>
      </c>
      <c r="F19" s="4">
        <v>0</v>
      </c>
      <c r="G19" s="4">
        <v>0</v>
      </c>
      <c r="H19" s="4">
        <v>25000</v>
      </c>
      <c r="I19" s="4">
        <f t="shared" si="0"/>
        <v>0</v>
      </c>
      <c r="J19" s="4">
        <v>0</v>
      </c>
      <c r="K19" s="4">
        <v>0</v>
      </c>
      <c r="L19" s="4">
        <v>0</v>
      </c>
      <c r="M19" s="4">
        <v>105000</v>
      </c>
      <c r="N19" s="4">
        <f t="shared" si="1"/>
        <v>0</v>
      </c>
      <c r="O19" s="4">
        <v>0</v>
      </c>
      <c r="P19" s="4">
        <v>0</v>
      </c>
      <c r="Q19" s="4">
        <v>0</v>
      </c>
      <c r="R19" s="4">
        <v>16990</v>
      </c>
      <c r="S19" s="4">
        <f t="shared" si="2"/>
        <v>0</v>
      </c>
      <c r="T19" s="4">
        <v>0</v>
      </c>
      <c r="U19" s="4">
        <v>0</v>
      </c>
      <c r="V19" s="4">
        <v>0</v>
      </c>
      <c r="W19" s="4">
        <v>11000</v>
      </c>
      <c r="X19" s="4">
        <f t="shared" si="3"/>
        <v>0</v>
      </c>
      <c r="Y19" s="346"/>
    </row>
    <row r="20" spans="1:25" s="351" customFormat="1" ht="18" customHeight="1">
      <c r="A20" s="173">
        <v>16</v>
      </c>
      <c r="B20" s="174" t="s">
        <v>242</v>
      </c>
      <c r="C20" s="377" t="s">
        <v>457</v>
      </c>
      <c r="D20" s="53">
        <v>605</v>
      </c>
      <c r="E20" s="4">
        <v>0</v>
      </c>
      <c r="F20" s="4">
        <v>0</v>
      </c>
      <c r="G20" s="4">
        <v>0</v>
      </c>
      <c r="H20" s="4">
        <v>25000</v>
      </c>
      <c r="I20" s="4">
        <f t="shared" si="0"/>
        <v>0</v>
      </c>
      <c r="J20" s="4">
        <v>0</v>
      </c>
      <c r="K20" s="4">
        <v>0</v>
      </c>
      <c r="L20" s="4">
        <v>0</v>
      </c>
      <c r="M20" s="4">
        <v>105000</v>
      </c>
      <c r="N20" s="4">
        <v>0</v>
      </c>
      <c r="O20" s="4">
        <v>0</v>
      </c>
      <c r="P20" s="4">
        <v>0</v>
      </c>
      <c r="Q20" s="4">
        <v>0</v>
      </c>
      <c r="R20" s="4">
        <v>16990</v>
      </c>
      <c r="S20" s="4">
        <f t="shared" si="2"/>
        <v>0</v>
      </c>
      <c r="T20" s="4">
        <v>0</v>
      </c>
      <c r="U20" s="4">
        <v>0</v>
      </c>
      <c r="V20" s="4">
        <v>0</v>
      </c>
      <c r="W20" s="4">
        <v>11000</v>
      </c>
      <c r="X20" s="4">
        <f t="shared" si="3"/>
        <v>0</v>
      </c>
      <c r="Y20" s="346"/>
    </row>
    <row r="21" spans="1:25" s="351" customFormat="1" ht="18" customHeight="1">
      <c r="A21" s="173">
        <v>17</v>
      </c>
      <c r="B21" s="174" t="s">
        <v>242</v>
      </c>
      <c r="C21" s="380" t="s">
        <v>458</v>
      </c>
      <c r="D21" s="53">
        <v>1070</v>
      </c>
      <c r="E21" s="4">
        <v>0</v>
      </c>
      <c r="F21" s="4">
        <v>0</v>
      </c>
      <c r="G21" s="4">
        <v>0</v>
      </c>
      <c r="H21" s="4">
        <v>25000</v>
      </c>
      <c r="I21" s="4">
        <f t="shared" si="0"/>
        <v>0</v>
      </c>
      <c r="J21" s="4">
        <v>0</v>
      </c>
      <c r="K21" s="4">
        <v>0</v>
      </c>
      <c r="L21" s="4">
        <v>2</v>
      </c>
      <c r="M21" s="4">
        <v>105000</v>
      </c>
      <c r="N21" s="4">
        <v>0</v>
      </c>
      <c r="O21" s="4">
        <v>0</v>
      </c>
      <c r="P21" s="4">
        <v>0</v>
      </c>
      <c r="Q21" s="4">
        <v>0</v>
      </c>
      <c r="R21" s="4">
        <v>16990</v>
      </c>
      <c r="S21" s="4">
        <f t="shared" si="2"/>
        <v>0</v>
      </c>
      <c r="T21" s="4">
        <v>0</v>
      </c>
      <c r="U21" s="4">
        <v>0</v>
      </c>
      <c r="V21" s="4">
        <v>0</v>
      </c>
      <c r="W21" s="4">
        <v>11000</v>
      </c>
      <c r="X21" s="4">
        <f t="shared" si="3"/>
        <v>0</v>
      </c>
      <c r="Y21" s="346"/>
    </row>
    <row r="22" spans="1:25" s="351" customFormat="1" ht="18" customHeight="1">
      <c r="A22" s="173">
        <v>18</v>
      </c>
      <c r="B22" s="174" t="s">
        <v>242</v>
      </c>
      <c r="C22" s="377" t="s">
        <v>459</v>
      </c>
      <c r="D22" s="53">
        <v>305</v>
      </c>
      <c r="E22" s="4">
        <v>0</v>
      </c>
      <c r="F22" s="4">
        <v>0</v>
      </c>
      <c r="G22" s="4">
        <v>0</v>
      </c>
      <c r="H22" s="4">
        <v>25000</v>
      </c>
      <c r="I22" s="4">
        <f t="shared" si="0"/>
        <v>0</v>
      </c>
      <c r="J22" s="4">
        <v>0</v>
      </c>
      <c r="K22" s="4">
        <v>0</v>
      </c>
      <c r="L22" s="4">
        <v>0</v>
      </c>
      <c r="M22" s="4">
        <v>105000</v>
      </c>
      <c r="N22" s="4">
        <f t="shared" si="1"/>
        <v>0</v>
      </c>
      <c r="O22" s="4">
        <v>0</v>
      </c>
      <c r="P22" s="4">
        <v>0</v>
      </c>
      <c r="Q22" s="4">
        <v>0</v>
      </c>
      <c r="R22" s="4">
        <v>16990</v>
      </c>
      <c r="S22" s="4">
        <f t="shared" si="2"/>
        <v>0</v>
      </c>
      <c r="T22" s="4">
        <v>0</v>
      </c>
      <c r="U22" s="4">
        <v>0</v>
      </c>
      <c r="V22" s="4">
        <v>0</v>
      </c>
      <c r="W22" s="4">
        <v>11000</v>
      </c>
      <c r="X22" s="4">
        <f t="shared" si="3"/>
        <v>0</v>
      </c>
      <c r="Y22" s="346"/>
    </row>
    <row r="23" spans="1:25" s="351" customFormat="1" ht="18" customHeight="1">
      <c r="A23" s="173"/>
      <c r="B23" s="381" t="s">
        <v>134</v>
      </c>
      <c r="C23" s="377"/>
      <c r="D23" s="53">
        <v>5452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346"/>
    </row>
    <row r="24" spans="1:25" s="351" customFormat="1" ht="18" customHeight="1">
      <c r="A24" s="185"/>
      <c r="B24" s="186"/>
      <c r="C24" s="382"/>
      <c r="D24" s="187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346"/>
    </row>
    <row r="25" spans="1:25" ht="18.75">
      <c r="A25" s="452"/>
      <c r="B25" s="453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346"/>
    </row>
    <row r="26" spans="1:25" ht="15" customHeight="1"/>
    <row r="27" spans="1:25" ht="23.25">
      <c r="A27" s="13"/>
      <c r="B27" s="13"/>
      <c r="C27" s="13"/>
      <c r="D27" s="13"/>
    </row>
    <row r="28" spans="1:25" ht="23.25">
      <c r="A28" s="13"/>
      <c r="B28" s="13"/>
      <c r="C28" s="13"/>
      <c r="D28" s="13"/>
    </row>
    <row r="29" spans="1:25" ht="23.25">
      <c r="A29" s="13"/>
      <c r="B29" s="13"/>
      <c r="C29" s="13"/>
      <c r="D29" s="13"/>
    </row>
    <row r="30" spans="1:25" ht="23.25">
      <c r="A30" s="13"/>
      <c r="B30" s="13"/>
      <c r="C30" s="13"/>
      <c r="D30" s="13"/>
    </row>
    <row r="37" ht="14.25" customHeight="1"/>
  </sheetData>
  <mergeCells count="9">
    <mergeCell ref="J3:N3"/>
    <mergeCell ref="A25:B25"/>
    <mergeCell ref="T3:X3"/>
    <mergeCell ref="O3:S3"/>
    <mergeCell ref="A3:A4"/>
    <mergeCell ref="B3:B4"/>
    <mergeCell ref="C3:C4"/>
    <mergeCell ref="D3:D4"/>
    <mergeCell ref="E3:I3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38"/>
  <sheetViews>
    <sheetView zoomScale="70" zoomScaleNormal="70" workbookViewId="0">
      <selection activeCell="C5" sqref="C5:X5"/>
    </sheetView>
  </sheetViews>
  <sheetFormatPr defaultRowHeight="15"/>
  <cols>
    <col min="1" max="1" width="6.42578125" style="354" customWidth="1"/>
    <col min="2" max="2" width="30.28515625" style="354" customWidth="1"/>
    <col min="3" max="3" width="13.28515625" style="354" customWidth="1"/>
    <col min="4" max="23" width="14.7109375" style="354" customWidth="1"/>
    <col min="24" max="24" width="33.42578125" style="354" customWidth="1"/>
    <col min="25" max="25" width="16.85546875" style="354" customWidth="1"/>
    <col min="26" max="16384" width="9.140625" style="354"/>
  </cols>
  <sheetData>
    <row r="1" spans="1:24" ht="21">
      <c r="A1" s="3" t="s">
        <v>7</v>
      </c>
    </row>
    <row r="2" spans="1:24">
      <c r="A2" s="354" t="s">
        <v>8</v>
      </c>
    </row>
    <row r="3" spans="1:24" s="353" customFormat="1" ht="45.75" customHeight="1">
      <c r="A3" s="454" t="s">
        <v>0</v>
      </c>
      <c r="B3" s="456" t="s">
        <v>1</v>
      </c>
      <c r="C3" s="456" t="s">
        <v>279</v>
      </c>
      <c r="D3" s="447" t="s">
        <v>40</v>
      </c>
      <c r="E3" s="448"/>
      <c r="F3" s="448"/>
      <c r="G3" s="448"/>
      <c r="H3" s="449"/>
      <c r="I3" s="447" t="s">
        <v>41</v>
      </c>
      <c r="J3" s="448"/>
      <c r="K3" s="448"/>
      <c r="L3" s="448"/>
      <c r="M3" s="449"/>
      <c r="N3" s="447" t="s">
        <v>46</v>
      </c>
      <c r="O3" s="448"/>
      <c r="P3" s="448"/>
      <c r="Q3" s="448"/>
      <c r="R3" s="449"/>
      <c r="S3" s="447" t="s">
        <v>47</v>
      </c>
      <c r="T3" s="448"/>
      <c r="U3" s="448"/>
      <c r="V3" s="448"/>
      <c r="W3" s="449"/>
      <c r="X3" s="450" t="s">
        <v>4</v>
      </c>
    </row>
    <row r="4" spans="1:24" s="353" customFormat="1" ht="82.5" customHeight="1">
      <c r="A4" s="455"/>
      <c r="B4" s="457"/>
      <c r="C4" s="457"/>
      <c r="D4" s="4" t="s">
        <v>18</v>
      </c>
      <c r="E4" s="4" t="s">
        <v>17</v>
      </c>
      <c r="F4" s="4" t="s">
        <v>19</v>
      </c>
      <c r="G4" s="4" t="s">
        <v>280</v>
      </c>
      <c r="H4" s="4" t="s">
        <v>281</v>
      </c>
      <c r="I4" s="4" t="s">
        <v>18</v>
      </c>
      <c r="J4" s="4" t="s">
        <v>17</v>
      </c>
      <c r="K4" s="4" t="s">
        <v>19</v>
      </c>
      <c r="L4" s="4" t="s">
        <v>280</v>
      </c>
      <c r="M4" s="4" t="s">
        <v>281</v>
      </c>
      <c r="N4" s="4" t="s">
        <v>18</v>
      </c>
      <c r="O4" s="4" t="s">
        <v>17</v>
      </c>
      <c r="P4" s="4" t="s">
        <v>19</v>
      </c>
      <c r="Q4" s="4" t="s">
        <v>280</v>
      </c>
      <c r="R4" s="4" t="s">
        <v>281</v>
      </c>
      <c r="S4" s="4" t="s">
        <v>18</v>
      </c>
      <c r="T4" s="4" t="s">
        <v>17</v>
      </c>
      <c r="U4" s="4" t="s">
        <v>19</v>
      </c>
      <c r="V4" s="4" t="s">
        <v>280</v>
      </c>
      <c r="W4" s="4" t="s">
        <v>281</v>
      </c>
      <c r="X4" s="451"/>
    </row>
    <row r="5" spans="1:24" s="170" customFormat="1" ht="18" customHeight="1">
      <c r="A5" s="165">
        <v>3</v>
      </c>
      <c r="B5" s="166" t="s">
        <v>141</v>
      </c>
      <c r="C5" s="167">
        <v>31</v>
      </c>
      <c r="D5" s="413">
        <v>465</v>
      </c>
      <c r="E5" s="413">
        <v>171</v>
      </c>
      <c r="F5" s="413">
        <v>20</v>
      </c>
      <c r="G5" s="413">
        <v>25000</v>
      </c>
      <c r="H5" s="413">
        <f t="shared" ref="H5" si="0">F5*G5</f>
        <v>500000</v>
      </c>
      <c r="I5" s="413">
        <v>31</v>
      </c>
      <c r="J5" s="413">
        <v>1</v>
      </c>
      <c r="K5" s="413">
        <v>5</v>
      </c>
      <c r="L5" s="413">
        <v>105000</v>
      </c>
      <c r="M5" s="413">
        <f t="shared" ref="M5" si="1">K5*L5</f>
        <v>525000</v>
      </c>
      <c r="N5" s="413">
        <v>465</v>
      </c>
      <c r="O5" s="413">
        <v>7</v>
      </c>
      <c r="P5" s="413">
        <v>10</v>
      </c>
      <c r="Q5" s="413">
        <v>16990</v>
      </c>
      <c r="R5" s="413">
        <f t="shared" ref="R5" si="2">P5*Q5</f>
        <v>169900</v>
      </c>
      <c r="S5" s="413">
        <v>465</v>
      </c>
      <c r="T5" s="413">
        <v>3</v>
      </c>
      <c r="U5" s="413">
        <v>10</v>
      </c>
      <c r="V5" s="413">
        <v>11000</v>
      </c>
      <c r="W5" s="413">
        <f t="shared" ref="W5" si="3">U5*V5</f>
        <v>110000</v>
      </c>
      <c r="X5" s="433">
        <f>SUM(D5:W5)</f>
        <v>1464543</v>
      </c>
    </row>
    <row r="6" spans="1:24" ht="18.75">
      <c r="A6" s="458" t="s">
        <v>241</v>
      </c>
      <c r="B6" s="459"/>
      <c r="C6" s="385">
        <f t="shared" ref="C6" si="4">SUM(C5:C5)</f>
        <v>31</v>
      </c>
      <c r="D6" s="385">
        <f t="shared" ref="D6:M6" si="5">SUM(D5:D5)</f>
        <v>465</v>
      </c>
      <c r="E6" s="385">
        <f t="shared" si="5"/>
        <v>171</v>
      </c>
      <c r="F6" s="385">
        <f t="shared" si="5"/>
        <v>20</v>
      </c>
      <c r="G6" s="385">
        <f t="shared" si="5"/>
        <v>25000</v>
      </c>
      <c r="H6" s="385">
        <f t="shared" si="5"/>
        <v>500000</v>
      </c>
      <c r="I6" s="385">
        <f t="shared" si="5"/>
        <v>31</v>
      </c>
      <c r="J6" s="385">
        <f t="shared" si="5"/>
        <v>1</v>
      </c>
      <c r="K6" s="385">
        <f t="shared" si="5"/>
        <v>5</v>
      </c>
      <c r="L6" s="385">
        <f t="shared" si="5"/>
        <v>105000</v>
      </c>
      <c r="M6" s="385">
        <f t="shared" si="5"/>
        <v>525000</v>
      </c>
      <c r="N6" s="385">
        <f t="shared" ref="N6:W6" si="6">SUM(N5:N5)</f>
        <v>465</v>
      </c>
      <c r="O6" s="385">
        <f t="shared" si="6"/>
        <v>7</v>
      </c>
      <c r="P6" s="385">
        <f t="shared" si="6"/>
        <v>10</v>
      </c>
      <c r="Q6" s="385">
        <f t="shared" si="6"/>
        <v>16990</v>
      </c>
      <c r="R6" s="385">
        <f t="shared" si="6"/>
        <v>169900</v>
      </c>
      <c r="S6" s="385">
        <f t="shared" si="6"/>
        <v>465</v>
      </c>
      <c r="T6" s="385">
        <f t="shared" si="6"/>
        <v>3</v>
      </c>
      <c r="U6" s="385">
        <f t="shared" si="6"/>
        <v>10</v>
      </c>
      <c r="V6" s="385">
        <f t="shared" si="6"/>
        <v>11000</v>
      </c>
      <c r="W6" s="385">
        <f t="shared" si="6"/>
        <v>110000</v>
      </c>
      <c r="X6" s="386">
        <f>SUM(D6:W6)</f>
        <v>1464543</v>
      </c>
    </row>
    <row r="7" spans="1:24" ht="38.25" customHeight="1">
      <c r="A7" s="387"/>
      <c r="B7" s="387" t="s">
        <v>462</v>
      </c>
      <c r="C7" s="388"/>
      <c r="D7" s="388"/>
      <c r="E7" s="388"/>
      <c r="F7" s="388">
        <v>2</v>
      </c>
      <c r="G7" s="388"/>
      <c r="H7" s="388"/>
      <c r="I7" s="388"/>
      <c r="J7" s="388"/>
      <c r="K7" s="388">
        <v>1</v>
      </c>
      <c r="L7" s="388"/>
      <c r="M7" s="388"/>
      <c r="N7" s="388"/>
      <c r="O7" s="388"/>
      <c r="P7" s="388">
        <v>1</v>
      </c>
      <c r="Q7" s="388"/>
      <c r="R7" s="388"/>
      <c r="S7" s="388"/>
      <c r="T7" s="388"/>
      <c r="U7" s="388">
        <v>1</v>
      </c>
      <c r="V7" s="388"/>
      <c r="W7" s="388"/>
      <c r="X7" s="388"/>
    </row>
    <row r="8" spans="1:24" ht="32.25" customHeight="1">
      <c r="A8" s="387"/>
      <c r="B8" s="387" t="s">
        <v>463</v>
      </c>
      <c r="C8" s="388"/>
      <c r="D8" s="388"/>
      <c r="E8" s="388"/>
      <c r="F8" s="388">
        <v>2</v>
      </c>
      <c r="G8" s="388"/>
      <c r="H8" s="388"/>
      <c r="I8" s="388"/>
      <c r="J8" s="388"/>
      <c r="K8" s="388">
        <v>1</v>
      </c>
      <c r="L8" s="388"/>
      <c r="M8" s="388"/>
      <c r="N8" s="388"/>
      <c r="O8" s="388"/>
      <c r="P8" s="388">
        <v>1</v>
      </c>
      <c r="Q8" s="388"/>
      <c r="R8" s="388"/>
      <c r="S8" s="388"/>
      <c r="T8" s="388"/>
      <c r="U8" s="388">
        <v>1</v>
      </c>
      <c r="V8" s="388"/>
      <c r="W8" s="388"/>
      <c r="X8" s="388"/>
    </row>
    <row r="9" spans="1:24" ht="28.5" customHeight="1">
      <c r="A9" s="387"/>
      <c r="B9" s="387" t="s">
        <v>464</v>
      </c>
      <c r="C9" s="388"/>
      <c r="D9" s="388"/>
      <c r="E9" s="388"/>
      <c r="F9" s="388">
        <v>2</v>
      </c>
      <c r="G9" s="388"/>
      <c r="H9" s="388"/>
      <c r="I9" s="388"/>
      <c r="J9" s="388"/>
      <c r="K9" s="388">
        <v>1</v>
      </c>
      <c r="L9" s="388"/>
      <c r="M9" s="388"/>
      <c r="N9" s="388"/>
      <c r="O9" s="388"/>
      <c r="P9" s="388">
        <v>1</v>
      </c>
      <c r="Q9" s="388"/>
      <c r="R9" s="388"/>
      <c r="S9" s="388"/>
      <c r="T9" s="388"/>
      <c r="U9" s="388">
        <v>1</v>
      </c>
      <c r="V9" s="388"/>
      <c r="W9" s="388"/>
      <c r="X9" s="388"/>
    </row>
    <row r="10" spans="1:24" ht="27" customHeight="1">
      <c r="A10" s="387"/>
      <c r="B10" s="387" t="s">
        <v>465</v>
      </c>
      <c r="C10" s="388"/>
      <c r="D10" s="388"/>
      <c r="E10" s="388"/>
      <c r="F10" s="388">
        <v>2</v>
      </c>
      <c r="G10" s="388"/>
      <c r="H10" s="388"/>
      <c r="I10" s="388"/>
      <c r="J10" s="388"/>
      <c r="K10" s="388">
        <v>1</v>
      </c>
      <c r="L10" s="388"/>
      <c r="M10" s="388"/>
      <c r="N10" s="388"/>
      <c r="O10" s="388"/>
      <c r="P10" s="388">
        <v>1</v>
      </c>
      <c r="Q10" s="388"/>
      <c r="R10" s="388"/>
      <c r="S10" s="388"/>
      <c r="T10" s="388"/>
      <c r="U10" s="388">
        <v>1</v>
      </c>
      <c r="V10" s="388"/>
      <c r="W10" s="388"/>
      <c r="X10" s="388"/>
    </row>
    <row r="11" spans="1:24" ht="27" customHeight="1">
      <c r="A11" s="387"/>
      <c r="B11" s="387" t="s">
        <v>466</v>
      </c>
      <c r="C11" s="388"/>
      <c r="D11" s="388"/>
      <c r="E11" s="388"/>
      <c r="F11" s="388">
        <v>2</v>
      </c>
      <c r="G11" s="388"/>
      <c r="H11" s="388"/>
      <c r="I11" s="388"/>
      <c r="J11" s="388"/>
      <c r="K11" s="388"/>
      <c r="L11" s="388"/>
      <c r="M11" s="388"/>
      <c r="N11" s="388"/>
      <c r="O11" s="388"/>
      <c r="P11" s="388">
        <v>1</v>
      </c>
      <c r="Q11" s="388"/>
      <c r="R11" s="388"/>
      <c r="S11" s="388"/>
      <c r="T11" s="388"/>
      <c r="U11" s="388">
        <v>1</v>
      </c>
      <c r="V11" s="388"/>
      <c r="W11" s="388"/>
      <c r="X11" s="388"/>
    </row>
    <row r="12" spans="1:24" ht="24.75" customHeight="1">
      <c r="A12" s="387"/>
      <c r="B12" s="387" t="s">
        <v>467</v>
      </c>
      <c r="C12" s="388"/>
      <c r="D12" s="388"/>
      <c r="E12" s="388"/>
      <c r="F12" s="388">
        <v>2</v>
      </c>
      <c r="G12" s="388"/>
      <c r="H12" s="388"/>
      <c r="I12" s="388"/>
      <c r="J12" s="388"/>
      <c r="K12" s="388"/>
      <c r="L12" s="388"/>
      <c r="M12" s="388"/>
      <c r="N12" s="388"/>
      <c r="O12" s="388"/>
      <c r="P12" s="388">
        <v>1</v>
      </c>
      <c r="Q12" s="388"/>
      <c r="R12" s="388"/>
      <c r="S12" s="388"/>
      <c r="T12" s="388"/>
      <c r="U12" s="388">
        <v>1</v>
      </c>
      <c r="V12" s="388"/>
      <c r="W12" s="388"/>
      <c r="X12" s="388"/>
    </row>
    <row r="13" spans="1:24" ht="25.5" customHeight="1">
      <c r="A13" s="387"/>
      <c r="B13" s="387" t="s">
        <v>468</v>
      </c>
      <c r="C13" s="388"/>
      <c r="D13" s="388"/>
      <c r="E13" s="388"/>
      <c r="F13" s="388">
        <v>2</v>
      </c>
      <c r="G13" s="388"/>
      <c r="H13" s="388"/>
      <c r="I13" s="388"/>
      <c r="J13" s="388"/>
      <c r="K13" s="388"/>
      <c r="L13" s="388"/>
      <c r="M13" s="388"/>
      <c r="N13" s="388"/>
      <c r="O13" s="388"/>
      <c r="P13" s="388"/>
      <c r="Q13" s="388"/>
      <c r="R13" s="388"/>
      <c r="S13" s="388"/>
      <c r="T13" s="388"/>
      <c r="U13" s="388"/>
      <c r="V13" s="388"/>
      <c r="W13" s="388"/>
      <c r="X13" s="388"/>
    </row>
    <row r="14" spans="1:24" ht="28.5" customHeight="1">
      <c r="A14" s="387"/>
      <c r="B14" s="387" t="s">
        <v>469</v>
      </c>
      <c r="C14" s="388"/>
      <c r="D14" s="388"/>
      <c r="E14" s="388"/>
      <c r="F14" s="388">
        <v>2</v>
      </c>
      <c r="G14" s="388"/>
      <c r="H14" s="388"/>
      <c r="I14" s="388"/>
      <c r="J14" s="388"/>
      <c r="K14" s="388"/>
      <c r="L14" s="388"/>
      <c r="M14" s="388"/>
      <c r="N14" s="388"/>
      <c r="O14" s="388"/>
      <c r="P14" s="388"/>
      <c r="Q14" s="388"/>
      <c r="R14" s="388"/>
      <c r="S14" s="388"/>
      <c r="T14" s="388"/>
      <c r="U14" s="388"/>
      <c r="V14" s="388"/>
      <c r="W14" s="388"/>
      <c r="X14" s="388"/>
    </row>
    <row r="15" spans="1:24" ht="20.25" customHeight="1">
      <c r="A15" s="387"/>
      <c r="B15" s="387" t="s">
        <v>470</v>
      </c>
      <c r="C15" s="388"/>
      <c r="D15" s="388"/>
      <c r="E15" s="388"/>
      <c r="F15" s="388">
        <v>2</v>
      </c>
      <c r="G15" s="388"/>
      <c r="H15" s="388"/>
      <c r="I15" s="388"/>
      <c r="J15" s="388"/>
      <c r="K15" s="388">
        <v>1</v>
      </c>
      <c r="L15" s="388"/>
      <c r="M15" s="388"/>
      <c r="N15" s="388"/>
      <c r="O15" s="388"/>
      <c r="P15" s="388">
        <v>1</v>
      </c>
      <c r="Q15" s="388"/>
      <c r="R15" s="388"/>
      <c r="S15" s="388"/>
      <c r="T15" s="388"/>
      <c r="U15" s="388">
        <v>1</v>
      </c>
      <c r="V15" s="388"/>
      <c r="W15" s="388"/>
      <c r="X15" s="388"/>
    </row>
    <row r="16" spans="1:24" ht="21" customHeight="1">
      <c r="A16" s="387"/>
      <c r="B16" s="387" t="s">
        <v>471</v>
      </c>
      <c r="C16" s="388"/>
      <c r="D16" s="388"/>
      <c r="E16" s="388"/>
      <c r="F16" s="388">
        <v>2</v>
      </c>
      <c r="G16" s="388"/>
      <c r="H16" s="388"/>
      <c r="I16" s="388"/>
      <c r="J16" s="388"/>
      <c r="K16" s="388"/>
      <c r="L16" s="388"/>
      <c r="M16" s="388"/>
      <c r="N16" s="388"/>
      <c r="O16" s="388"/>
      <c r="P16" s="388">
        <v>1</v>
      </c>
      <c r="Q16" s="388"/>
      <c r="R16" s="388"/>
      <c r="S16" s="388"/>
      <c r="T16" s="388"/>
      <c r="U16" s="388">
        <v>1</v>
      </c>
      <c r="V16" s="388"/>
      <c r="W16" s="388"/>
      <c r="X16" s="388"/>
    </row>
    <row r="17" spans="1:24" ht="21.75" customHeight="1">
      <c r="A17" s="387"/>
      <c r="B17" s="387" t="s">
        <v>472</v>
      </c>
      <c r="C17" s="388"/>
      <c r="D17" s="388"/>
      <c r="E17" s="388"/>
      <c r="F17" s="388"/>
      <c r="G17" s="388"/>
      <c r="H17" s="388"/>
      <c r="I17" s="388"/>
      <c r="J17" s="388"/>
      <c r="K17" s="388"/>
      <c r="L17" s="388"/>
      <c r="M17" s="388"/>
      <c r="N17" s="388"/>
      <c r="O17" s="388"/>
      <c r="P17" s="388">
        <v>1</v>
      </c>
      <c r="Q17" s="388"/>
      <c r="R17" s="388"/>
      <c r="S17" s="388"/>
      <c r="T17" s="388"/>
      <c r="U17" s="388">
        <v>1</v>
      </c>
      <c r="V17" s="388"/>
      <c r="W17" s="388"/>
      <c r="X17" s="388"/>
    </row>
    <row r="18" spans="1:24" ht="24.75" customHeight="1">
      <c r="A18" s="387"/>
      <c r="B18" s="387" t="s">
        <v>473</v>
      </c>
      <c r="C18" s="388"/>
      <c r="D18" s="388"/>
      <c r="E18" s="388"/>
      <c r="F18" s="388"/>
      <c r="G18" s="388"/>
      <c r="H18" s="388"/>
      <c r="I18" s="388"/>
      <c r="J18" s="388"/>
      <c r="K18" s="388"/>
      <c r="L18" s="388"/>
      <c r="M18" s="388"/>
      <c r="N18" s="388"/>
      <c r="O18" s="388"/>
      <c r="P18" s="388"/>
      <c r="Q18" s="388"/>
      <c r="R18" s="388"/>
      <c r="S18" s="388"/>
      <c r="T18" s="388"/>
      <c r="U18" s="388"/>
      <c r="V18" s="388"/>
      <c r="W18" s="388"/>
      <c r="X18" s="388"/>
    </row>
    <row r="19" spans="1:24" ht="23.25" customHeight="1">
      <c r="A19" s="387"/>
      <c r="B19" s="387" t="s">
        <v>474</v>
      </c>
      <c r="C19" s="388"/>
      <c r="D19" s="388"/>
      <c r="E19" s="388"/>
      <c r="F19" s="388"/>
      <c r="G19" s="388"/>
      <c r="H19" s="388"/>
      <c r="I19" s="388"/>
      <c r="J19" s="388"/>
      <c r="K19" s="388"/>
      <c r="L19" s="388"/>
      <c r="M19" s="388"/>
      <c r="N19" s="388"/>
      <c r="O19" s="388"/>
      <c r="P19" s="388"/>
      <c r="Q19" s="388"/>
      <c r="R19" s="388"/>
      <c r="S19" s="388"/>
      <c r="T19" s="388"/>
      <c r="U19" s="388"/>
      <c r="V19" s="388"/>
      <c r="W19" s="388"/>
      <c r="X19" s="388"/>
    </row>
    <row r="20" spans="1:24" ht="30.75" customHeight="1">
      <c r="A20" s="387"/>
      <c r="B20" s="387" t="s">
        <v>475</v>
      </c>
      <c r="C20" s="388"/>
      <c r="D20" s="388"/>
      <c r="E20" s="388"/>
      <c r="F20" s="388"/>
      <c r="G20" s="388"/>
      <c r="H20" s="388"/>
      <c r="I20" s="388"/>
      <c r="J20" s="388"/>
      <c r="K20" s="388"/>
      <c r="L20" s="388"/>
      <c r="M20" s="388"/>
      <c r="N20" s="388"/>
      <c r="O20" s="388"/>
      <c r="P20" s="388"/>
      <c r="Q20" s="388"/>
      <c r="R20" s="388"/>
      <c r="S20" s="388"/>
      <c r="T20" s="388"/>
      <c r="U20" s="388"/>
      <c r="V20" s="388"/>
      <c r="W20" s="388"/>
      <c r="X20" s="388"/>
    </row>
    <row r="21" spans="1:24" ht="31.5" customHeight="1">
      <c r="A21" s="387"/>
      <c r="B21" s="387" t="s">
        <v>476</v>
      </c>
      <c r="C21" s="388"/>
      <c r="D21" s="388"/>
      <c r="E21" s="388"/>
      <c r="F21" s="388"/>
      <c r="G21" s="388"/>
      <c r="H21" s="388"/>
      <c r="I21" s="388"/>
      <c r="J21" s="388"/>
      <c r="K21" s="388"/>
      <c r="L21" s="388"/>
      <c r="M21" s="388"/>
      <c r="N21" s="388"/>
      <c r="O21" s="388"/>
      <c r="P21" s="388"/>
      <c r="Q21" s="388"/>
      <c r="R21" s="388"/>
      <c r="S21" s="388"/>
      <c r="T21" s="388"/>
      <c r="U21" s="388"/>
      <c r="V21" s="388"/>
      <c r="W21" s="388"/>
      <c r="X21" s="388"/>
    </row>
    <row r="22" spans="1:24" ht="28.5" customHeight="1">
      <c r="A22" s="387"/>
      <c r="B22" s="387" t="s">
        <v>477</v>
      </c>
      <c r="C22" s="388"/>
      <c r="D22" s="388"/>
      <c r="E22" s="388"/>
      <c r="F22" s="388"/>
      <c r="G22" s="388"/>
      <c r="H22" s="388"/>
      <c r="I22" s="388"/>
      <c r="J22" s="388"/>
      <c r="K22" s="388"/>
      <c r="L22" s="388"/>
      <c r="M22" s="388"/>
      <c r="N22" s="388"/>
      <c r="O22" s="388"/>
      <c r="P22" s="388"/>
      <c r="Q22" s="388"/>
      <c r="R22" s="388"/>
      <c r="S22" s="388"/>
      <c r="T22" s="388"/>
      <c r="U22" s="388"/>
      <c r="V22" s="388"/>
      <c r="W22" s="388"/>
      <c r="X22" s="388"/>
    </row>
    <row r="23" spans="1:24" ht="25.5" customHeight="1">
      <c r="A23" s="387"/>
      <c r="B23" s="387" t="s">
        <v>478</v>
      </c>
      <c r="C23" s="388"/>
      <c r="D23" s="388"/>
      <c r="E23" s="388"/>
      <c r="F23" s="388"/>
      <c r="G23" s="388"/>
      <c r="H23" s="388"/>
      <c r="I23" s="388"/>
      <c r="J23" s="388"/>
      <c r="K23" s="388"/>
      <c r="L23" s="388"/>
      <c r="M23" s="388"/>
      <c r="N23" s="388"/>
      <c r="O23" s="388"/>
      <c r="P23" s="388"/>
      <c r="Q23" s="388"/>
      <c r="R23" s="388"/>
      <c r="S23" s="388"/>
      <c r="T23" s="388"/>
      <c r="U23" s="388"/>
      <c r="V23" s="388"/>
      <c r="W23" s="388"/>
      <c r="X23" s="388"/>
    </row>
    <row r="24" spans="1:24" ht="26.25" customHeight="1">
      <c r="A24" s="387"/>
      <c r="B24" s="387" t="s">
        <v>479</v>
      </c>
      <c r="C24" s="388"/>
      <c r="D24" s="388"/>
      <c r="E24" s="388"/>
      <c r="F24" s="388"/>
      <c r="G24" s="388"/>
      <c r="H24" s="388"/>
      <c r="I24" s="388"/>
      <c r="J24" s="388"/>
      <c r="K24" s="388"/>
      <c r="L24" s="388"/>
      <c r="M24" s="388"/>
      <c r="N24" s="388"/>
      <c r="O24" s="388"/>
      <c r="P24" s="388">
        <v>1</v>
      </c>
      <c r="Q24" s="388"/>
      <c r="R24" s="388"/>
      <c r="S24" s="388"/>
      <c r="T24" s="388"/>
      <c r="U24" s="388">
        <v>1</v>
      </c>
      <c r="V24" s="388"/>
      <c r="W24" s="388"/>
      <c r="X24" s="388"/>
    </row>
    <row r="25" spans="1:24" ht="27" customHeight="1">
      <c r="A25" s="387"/>
      <c r="B25" s="387" t="s">
        <v>480</v>
      </c>
      <c r="C25" s="388"/>
      <c r="D25" s="388"/>
      <c r="E25" s="388"/>
      <c r="F25" s="388"/>
      <c r="G25" s="388"/>
      <c r="H25" s="388"/>
      <c r="I25" s="388"/>
      <c r="J25" s="388"/>
      <c r="K25" s="388"/>
      <c r="L25" s="388"/>
      <c r="M25" s="388"/>
      <c r="N25" s="388"/>
      <c r="O25" s="388"/>
      <c r="P25" s="388"/>
      <c r="Q25" s="388"/>
      <c r="R25" s="388"/>
      <c r="S25" s="388"/>
      <c r="T25" s="388"/>
      <c r="U25" s="388"/>
      <c r="V25" s="388"/>
      <c r="W25" s="388"/>
      <c r="X25" s="388"/>
    </row>
    <row r="26" spans="1:24" ht="25.5" customHeight="1">
      <c r="A26" s="387"/>
      <c r="B26" s="387" t="s">
        <v>481</v>
      </c>
      <c r="C26" s="388"/>
      <c r="D26" s="388"/>
      <c r="E26" s="388"/>
      <c r="F26" s="388"/>
      <c r="G26" s="388"/>
      <c r="H26" s="388"/>
      <c r="I26" s="388"/>
      <c r="J26" s="388"/>
      <c r="K26" s="388"/>
      <c r="L26" s="388"/>
      <c r="M26" s="388"/>
      <c r="N26" s="388"/>
      <c r="O26" s="388"/>
      <c r="P26" s="388"/>
      <c r="Q26" s="388"/>
      <c r="R26" s="388"/>
      <c r="S26" s="388"/>
      <c r="T26" s="388"/>
      <c r="U26" s="388"/>
      <c r="V26" s="388"/>
      <c r="W26" s="388"/>
      <c r="X26" s="388"/>
    </row>
    <row r="27" spans="1:24" ht="23.25" customHeight="1">
      <c r="A27" s="387"/>
      <c r="B27" s="387" t="s">
        <v>482</v>
      </c>
      <c r="C27" s="388"/>
      <c r="D27" s="388"/>
      <c r="E27" s="388"/>
      <c r="F27" s="388"/>
      <c r="G27" s="388"/>
      <c r="H27" s="388"/>
      <c r="I27" s="388"/>
      <c r="J27" s="388"/>
      <c r="K27" s="388"/>
      <c r="L27" s="388"/>
      <c r="M27" s="388"/>
      <c r="N27" s="388"/>
      <c r="O27" s="388"/>
      <c r="P27" s="388"/>
      <c r="Q27" s="388"/>
      <c r="R27" s="388"/>
      <c r="S27" s="388"/>
      <c r="T27" s="388"/>
      <c r="U27" s="388"/>
      <c r="V27" s="388"/>
      <c r="W27" s="388"/>
      <c r="X27" s="388"/>
    </row>
    <row r="28" spans="1:24" ht="21" customHeight="1">
      <c r="A28" s="387"/>
      <c r="B28" s="387" t="s">
        <v>483</v>
      </c>
      <c r="C28" s="388"/>
      <c r="D28" s="388"/>
      <c r="E28" s="388"/>
      <c r="F28" s="388"/>
      <c r="G28" s="388"/>
      <c r="H28" s="388"/>
      <c r="I28" s="388"/>
      <c r="J28" s="388"/>
      <c r="K28" s="388"/>
      <c r="L28" s="388"/>
      <c r="M28" s="388"/>
      <c r="N28" s="388"/>
      <c r="O28" s="388"/>
      <c r="P28" s="388"/>
      <c r="Q28" s="388"/>
      <c r="R28" s="388"/>
      <c r="S28" s="388"/>
      <c r="T28" s="388"/>
      <c r="U28" s="388"/>
      <c r="V28" s="388"/>
      <c r="W28" s="388"/>
      <c r="X28" s="388"/>
    </row>
    <row r="29" spans="1:24" ht="24" customHeight="1">
      <c r="A29" s="387"/>
      <c r="B29" s="387" t="s">
        <v>484</v>
      </c>
      <c r="C29" s="388"/>
      <c r="D29" s="388"/>
      <c r="E29" s="388"/>
      <c r="F29" s="388"/>
      <c r="G29" s="388"/>
      <c r="H29" s="388"/>
      <c r="I29" s="388"/>
      <c r="J29" s="388"/>
      <c r="K29" s="388"/>
      <c r="L29" s="388"/>
      <c r="M29" s="388"/>
      <c r="N29" s="388"/>
      <c r="O29" s="388"/>
      <c r="P29" s="388"/>
      <c r="Q29" s="388"/>
      <c r="R29" s="388"/>
      <c r="S29" s="388"/>
      <c r="T29" s="388"/>
      <c r="U29" s="388"/>
      <c r="V29" s="388"/>
      <c r="W29" s="388"/>
      <c r="X29" s="388"/>
    </row>
    <row r="30" spans="1:24" ht="26.25" customHeight="1">
      <c r="A30" s="387"/>
      <c r="B30" s="387" t="s">
        <v>485</v>
      </c>
      <c r="C30" s="388"/>
      <c r="D30" s="388"/>
      <c r="E30" s="388"/>
      <c r="F30" s="388"/>
      <c r="G30" s="388"/>
      <c r="H30" s="388"/>
      <c r="I30" s="388"/>
      <c r="J30" s="388"/>
      <c r="K30" s="388"/>
      <c r="L30" s="388"/>
      <c r="M30" s="388"/>
      <c r="N30" s="388"/>
      <c r="O30" s="388"/>
      <c r="P30" s="388"/>
      <c r="Q30" s="388"/>
      <c r="R30" s="388"/>
      <c r="S30" s="388"/>
      <c r="T30" s="388"/>
      <c r="U30" s="388"/>
      <c r="V30" s="388"/>
      <c r="W30" s="388"/>
      <c r="X30" s="388"/>
    </row>
    <row r="31" spans="1:24" ht="24" customHeight="1">
      <c r="A31" s="387"/>
      <c r="B31" s="387" t="s">
        <v>486</v>
      </c>
      <c r="C31" s="388"/>
      <c r="D31" s="388"/>
      <c r="E31" s="388"/>
      <c r="F31" s="388"/>
      <c r="G31" s="388"/>
      <c r="H31" s="388"/>
      <c r="I31" s="388"/>
      <c r="J31" s="388"/>
      <c r="K31" s="388"/>
      <c r="L31" s="388"/>
      <c r="M31" s="388"/>
      <c r="N31" s="388"/>
      <c r="O31" s="388"/>
      <c r="P31" s="388"/>
      <c r="Q31" s="388"/>
      <c r="R31" s="388"/>
      <c r="S31" s="388"/>
      <c r="T31" s="388"/>
      <c r="U31" s="388"/>
      <c r="V31" s="388"/>
      <c r="W31" s="388"/>
      <c r="X31" s="388"/>
    </row>
    <row r="32" spans="1:24" ht="23.25" customHeight="1">
      <c r="A32" s="387"/>
      <c r="B32" s="387" t="s">
        <v>487</v>
      </c>
      <c r="C32" s="388"/>
      <c r="D32" s="388"/>
      <c r="E32" s="388"/>
      <c r="F32" s="388"/>
      <c r="G32" s="388"/>
      <c r="H32" s="388"/>
      <c r="I32" s="388"/>
      <c r="J32" s="388"/>
      <c r="K32" s="388"/>
      <c r="L32" s="388"/>
      <c r="M32" s="388"/>
      <c r="N32" s="388"/>
      <c r="O32" s="388"/>
      <c r="P32" s="388"/>
      <c r="Q32" s="388"/>
      <c r="R32" s="388"/>
      <c r="S32" s="388"/>
      <c r="T32" s="388"/>
      <c r="U32" s="388"/>
      <c r="V32" s="388"/>
      <c r="W32" s="388"/>
      <c r="X32" s="388"/>
    </row>
    <row r="33" spans="1:24" ht="25.5" customHeight="1">
      <c r="A33" s="387"/>
      <c r="B33" s="387" t="s">
        <v>488</v>
      </c>
      <c r="C33" s="388"/>
      <c r="D33" s="388"/>
      <c r="E33" s="388"/>
      <c r="F33" s="388"/>
      <c r="G33" s="388"/>
      <c r="H33" s="388"/>
      <c r="I33" s="388"/>
      <c r="J33" s="388"/>
      <c r="K33" s="388"/>
      <c r="L33" s="388"/>
      <c r="M33" s="388"/>
      <c r="N33" s="388"/>
      <c r="O33" s="388"/>
      <c r="P33" s="388"/>
      <c r="Q33" s="388"/>
      <c r="R33" s="388"/>
      <c r="S33" s="388"/>
      <c r="T33" s="388"/>
      <c r="U33" s="388"/>
      <c r="V33" s="388"/>
      <c r="W33" s="388"/>
      <c r="X33" s="388"/>
    </row>
    <row r="34" spans="1:24" ht="21.75" customHeight="1">
      <c r="A34" s="387"/>
      <c r="B34" s="387" t="s">
        <v>489</v>
      </c>
      <c r="C34" s="388"/>
      <c r="D34" s="388"/>
      <c r="E34" s="388"/>
      <c r="F34" s="388"/>
      <c r="G34" s="388"/>
      <c r="H34" s="388"/>
      <c r="I34" s="388"/>
      <c r="J34" s="388"/>
      <c r="K34" s="388"/>
      <c r="L34" s="388"/>
      <c r="M34" s="388"/>
      <c r="N34" s="388"/>
      <c r="O34" s="388"/>
      <c r="P34" s="388"/>
      <c r="Q34" s="388"/>
      <c r="R34" s="388"/>
      <c r="S34" s="388"/>
      <c r="T34" s="388"/>
      <c r="U34" s="388"/>
      <c r="V34" s="388"/>
      <c r="W34" s="388"/>
      <c r="X34" s="388"/>
    </row>
    <row r="35" spans="1:24" ht="21" customHeight="1">
      <c r="A35" s="387"/>
      <c r="B35" s="387" t="s">
        <v>490</v>
      </c>
      <c r="C35" s="388"/>
      <c r="D35" s="388"/>
      <c r="E35" s="388"/>
      <c r="F35" s="388"/>
      <c r="G35" s="388"/>
      <c r="H35" s="388"/>
      <c r="I35" s="388"/>
      <c r="J35" s="388"/>
      <c r="K35" s="388"/>
      <c r="L35" s="388"/>
      <c r="M35" s="388"/>
      <c r="N35" s="388"/>
      <c r="O35" s="388"/>
      <c r="P35" s="388"/>
      <c r="Q35" s="388"/>
      <c r="R35" s="388"/>
      <c r="S35" s="388"/>
      <c r="T35" s="388"/>
      <c r="U35" s="388"/>
      <c r="V35" s="388"/>
      <c r="W35" s="388"/>
      <c r="X35" s="388"/>
    </row>
    <row r="36" spans="1:24" ht="20.25" customHeight="1">
      <c r="A36" s="387"/>
      <c r="B36" s="387" t="s">
        <v>491</v>
      </c>
      <c r="C36" s="388"/>
      <c r="D36" s="388"/>
      <c r="E36" s="388"/>
      <c r="F36" s="388"/>
      <c r="G36" s="388"/>
      <c r="H36" s="388"/>
      <c r="I36" s="388"/>
      <c r="J36" s="388"/>
      <c r="K36" s="388"/>
      <c r="L36" s="388"/>
      <c r="M36" s="388"/>
      <c r="N36" s="388"/>
      <c r="O36" s="388"/>
      <c r="P36" s="388"/>
      <c r="Q36" s="388"/>
      <c r="R36" s="388"/>
      <c r="S36" s="388"/>
      <c r="T36" s="388"/>
      <c r="U36" s="388"/>
      <c r="V36" s="388"/>
      <c r="W36" s="388"/>
      <c r="X36" s="388"/>
    </row>
    <row r="37" spans="1:24" ht="21.75" customHeight="1">
      <c r="A37" s="387"/>
      <c r="B37" s="387" t="s">
        <v>492</v>
      </c>
      <c r="C37" s="388"/>
      <c r="D37" s="388"/>
      <c r="E37" s="388"/>
      <c r="F37" s="388"/>
      <c r="G37" s="388"/>
      <c r="H37" s="388"/>
      <c r="I37" s="388"/>
      <c r="J37" s="388"/>
      <c r="K37" s="388"/>
      <c r="L37" s="388"/>
      <c r="M37" s="388"/>
      <c r="N37" s="388"/>
      <c r="O37" s="388"/>
      <c r="P37" s="388"/>
      <c r="Q37" s="388"/>
      <c r="R37" s="388"/>
      <c r="S37" s="388"/>
      <c r="T37" s="388"/>
      <c r="U37" s="388"/>
      <c r="V37" s="388"/>
      <c r="W37" s="388"/>
      <c r="X37" s="388"/>
    </row>
    <row r="38" spans="1:24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</row>
  </sheetData>
  <mergeCells count="9">
    <mergeCell ref="X3:X4"/>
    <mergeCell ref="A6:B6"/>
    <mergeCell ref="N3:R3"/>
    <mergeCell ref="S3:W3"/>
    <mergeCell ref="I3:M3"/>
    <mergeCell ref="D3:H3"/>
    <mergeCell ref="A3:A4"/>
    <mergeCell ref="B3:B4"/>
    <mergeCell ref="C3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H35"/>
  <sheetViews>
    <sheetView workbookViewId="0">
      <selection activeCell="Q34" sqref="Q34:S34"/>
    </sheetView>
  </sheetViews>
  <sheetFormatPr defaultRowHeight="15"/>
  <sheetData>
    <row r="1" spans="1:34" ht="21.75" thickBot="1">
      <c r="A1" s="123" t="s">
        <v>79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</row>
    <row r="2" spans="1:34" ht="71.25" customHeight="1" thickBot="1">
      <c r="A2" s="460" t="s">
        <v>0</v>
      </c>
      <c r="B2" s="462" t="s">
        <v>1</v>
      </c>
      <c r="C2" s="462" t="s">
        <v>5</v>
      </c>
      <c r="D2" s="462" t="s">
        <v>6</v>
      </c>
      <c r="E2" s="465" t="s">
        <v>40</v>
      </c>
      <c r="F2" s="466"/>
      <c r="G2" s="467"/>
      <c r="H2" s="465" t="s">
        <v>41</v>
      </c>
      <c r="I2" s="466"/>
      <c r="J2" s="467"/>
      <c r="K2" s="465" t="s">
        <v>46</v>
      </c>
      <c r="L2" s="466"/>
      <c r="M2" s="467"/>
      <c r="N2" s="465" t="s">
        <v>47</v>
      </c>
      <c r="O2" s="466"/>
      <c r="P2" s="467"/>
      <c r="Q2" s="465" t="s">
        <v>109</v>
      </c>
      <c r="R2" s="466"/>
      <c r="S2" s="467"/>
      <c r="T2" s="464"/>
      <c r="U2" s="464"/>
      <c r="V2" s="464"/>
      <c r="W2" s="464"/>
      <c r="X2" s="464"/>
      <c r="Y2" s="464"/>
      <c r="Z2" s="464"/>
      <c r="AA2" s="464"/>
      <c r="AB2" s="464"/>
      <c r="AC2" s="464"/>
      <c r="AD2" s="464"/>
      <c r="AE2" s="464"/>
      <c r="AF2" s="464"/>
      <c r="AG2" s="464"/>
      <c r="AH2" s="464"/>
    </row>
    <row r="3" spans="1:34" ht="72" thickBot="1">
      <c r="A3" s="461"/>
      <c r="B3" s="463"/>
      <c r="C3" s="463"/>
      <c r="D3" s="463"/>
      <c r="E3" s="126" t="s">
        <v>18</v>
      </c>
      <c r="F3" s="126" t="s">
        <v>17</v>
      </c>
      <c r="G3" s="126" t="s">
        <v>19</v>
      </c>
      <c r="H3" s="126" t="s">
        <v>18</v>
      </c>
      <c r="I3" s="126" t="s">
        <v>17</v>
      </c>
      <c r="J3" s="126" t="s">
        <v>19</v>
      </c>
      <c r="K3" s="126" t="s">
        <v>18</v>
      </c>
      <c r="L3" s="126" t="s">
        <v>17</v>
      </c>
      <c r="M3" s="126" t="s">
        <v>19</v>
      </c>
      <c r="N3" s="126" t="s">
        <v>18</v>
      </c>
      <c r="O3" s="126" t="s">
        <v>17</v>
      </c>
      <c r="P3" s="128" t="s">
        <v>19</v>
      </c>
      <c r="Q3" s="465"/>
      <c r="R3" s="466"/>
      <c r="S3" s="467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</row>
    <row r="4" spans="1:34" ht="16.5" thickBot="1">
      <c r="A4" s="130">
        <v>1</v>
      </c>
      <c r="B4" s="131" t="s">
        <v>80</v>
      </c>
      <c r="C4" s="132" t="s">
        <v>81</v>
      </c>
      <c r="D4" s="133">
        <v>674</v>
      </c>
      <c r="E4" s="135">
        <v>15</v>
      </c>
      <c r="F4" s="135">
        <v>8</v>
      </c>
      <c r="G4" s="135">
        <v>1</v>
      </c>
      <c r="H4" s="135">
        <v>1</v>
      </c>
      <c r="I4" s="135">
        <v>0</v>
      </c>
      <c r="J4" s="135">
        <v>1</v>
      </c>
      <c r="K4" s="135">
        <v>15</v>
      </c>
      <c r="L4" s="135">
        <v>0</v>
      </c>
      <c r="M4" s="135">
        <v>3</v>
      </c>
      <c r="N4" s="135">
        <v>15</v>
      </c>
      <c r="O4" s="135">
        <v>0</v>
      </c>
      <c r="P4" s="135"/>
      <c r="Q4" s="465"/>
      <c r="R4" s="466"/>
      <c r="S4" s="467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</row>
    <row r="5" spans="1:34" ht="16.5" thickBot="1">
      <c r="A5" s="130">
        <v>2</v>
      </c>
      <c r="B5" s="136"/>
      <c r="C5" s="132" t="s">
        <v>82</v>
      </c>
      <c r="D5" s="133">
        <v>1296</v>
      </c>
      <c r="E5" s="135">
        <v>15</v>
      </c>
      <c r="F5" s="135">
        <v>7</v>
      </c>
      <c r="G5" s="135">
        <v>1</v>
      </c>
      <c r="H5" s="135">
        <v>1</v>
      </c>
      <c r="I5" s="134">
        <v>0</v>
      </c>
      <c r="J5" s="135">
        <v>1</v>
      </c>
      <c r="K5" s="135">
        <v>15</v>
      </c>
      <c r="L5" s="134">
        <v>0</v>
      </c>
      <c r="M5" s="135">
        <v>3</v>
      </c>
      <c r="N5" s="135">
        <v>15</v>
      </c>
      <c r="O5" s="134">
        <v>0</v>
      </c>
      <c r="P5" s="135"/>
      <c r="Q5" s="465"/>
      <c r="R5" s="466"/>
      <c r="S5" s="467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</row>
    <row r="6" spans="1:34" ht="16.5" thickBot="1">
      <c r="A6" s="137">
        <v>3</v>
      </c>
      <c r="B6" s="127"/>
      <c r="C6" s="132" t="s">
        <v>83</v>
      </c>
      <c r="D6" s="127">
        <v>1119</v>
      </c>
      <c r="E6" s="135">
        <v>15</v>
      </c>
      <c r="F6" s="135"/>
      <c r="G6" s="135">
        <v>1</v>
      </c>
      <c r="H6" s="135">
        <v>1</v>
      </c>
      <c r="I6" s="135">
        <v>0</v>
      </c>
      <c r="J6" s="135">
        <v>1</v>
      </c>
      <c r="K6" s="135">
        <v>15</v>
      </c>
      <c r="L6" s="135">
        <v>0</v>
      </c>
      <c r="M6" s="135">
        <v>3</v>
      </c>
      <c r="N6" s="135">
        <v>15</v>
      </c>
      <c r="O6" s="135">
        <v>0</v>
      </c>
      <c r="P6" s="135"/>
      <c r="Q6" s="465"/>
      <c r="R6" s="466"/>
      <c r="S6" s="467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</row>
    <row r="7" spans="1:34" ht="16.5" thickBot="1">
      <c r="A7" s="137">
        <v>4</v>
      </c>
      <c r="B7" s="127"/>
      <c r="C7" s="132" t="s">
        <v>84</v>
      </c>
      <c r="D7" s="133">
        <v>191</v>
      </c>
      <c r="E7" s="135">
        <v>15</v>
      </c>
      <c r="F7" s="135">
        <v>8</v>
      </c>
      <c r="G7" s="135">
        <v>1</v>
      </c>
      <c r="H7" s="135">
        <v>1</v>
      </c>
      <c r="I7" s="135">
        <v>0</v>
      </c>
      <c r="J7" s="135">
        <v>1</v>
      </c>
      <c r="K7" s="135">
        <v>15</v>
      </c>
      <c r="L7" s="135">
        <v>0</v>
      </c>
      <c r="M7" s="135">
        <v>3</v>
      </c>
      <c r="N7" s="135">
        <v>15</v>
      </c>
      <c r="O7" s="135">
        <v>0</v>
      </c>
      <c r="P7" s="135"/>
      <c r="Q7" s="465"/>
      <c r="R7" s="466"/>
      <c r="S7" s="467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</row>
    <row r="8" spans="1:34" ht="16.5" thickBot="1">
      <c r="A8" s="137">
        <v>5</v>
      </c>
      <c r="B8" s="127"/>
      <c r="C8" s="132" t="s">
        <v>85</v>
      </c>
      <c r="D8" s="133">
        <v>515</v>
      </c>
      <c r="E8" s="135">
        <v>15</v>
      </c>
      <c r="F8" s="135">
        <v>5</v>
      </c>
      <c r="G8" s="135">
        <v>1</v>
      </c>
      <c r="H8" s="135">
        <v>1</v>
      </c>
      <c r="I8" s="135">
        <v>0</v>
      </c>
      <c r="J8" s="135">
        <v>0</v>
      </c>
      <c r="K8" s="135">
        <v>15</v>
      </c>
      <c r="L8" s="135">
        <v>1</v>
      </c>
      <c r="M8" s="135">
        <v>2</v>
      </c>
      <c r="N8" s="135">
        <v>15</v>
      </c>
      <c r="O8" s="135">
        <v>0</v>
      </c>
      <c r="P8" s="135"/>
      <c r="Q8" s="465"/>
      <c r="R8" s="466"/>
      <c r="S8" s="467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</row>
    <row r="9" spans="1:34" ht="16.5" thickBot="1">
      <c r="A9" s="130">
        <v>6</v>
      </c>
      <c r="B9" s="127"/>
      <c r="C9" s="132" t="s">
        <v>86</v>
      </c>
      <c r="D9" s="133">
        <v>192</v>
      </c>
      <c r="E9" s="135">
        <v>15</v>
      </c>
      <c r="F9" s="135">
        <v>5</v>
      </c>
      <c r="G9" s="135">
        <v>1</v>
      </c>
      <c r="H9" s="135">
        <v>1</v>
      </c>
      <c r="I9" s="135">
        <v>0</v>
      </c>
      <c r="J9" s="135">
        <v>0</v>
      </c>
      <c r="K9" s="135">
        <v>15</v>
      </c>
      <c r="L9" s="135">
        <v>0</v>
      </c>
      <c r="M9" s="135">
        <v>3</v>
      </c>
      <c r="N9" s="135">
        <v>15</v>
      </c>
      <c r="O9" s="135">
        <v>0</v>
      </c>
      <c r="P9" s="135"/>
      <c r="Q9" s="465"/>
      <c r="R9" s="466"/>
      <c r="S9" s="467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</row>
    <row r="10" spans="1:34" ht="16.5" thickBot="1">
      <c r="A10" s="130">
        <v>7</v>
      </c>
      <c r="B10" s="127"/>
      <c r="C10" s="132" t="s">
        <v>87</v>
      </c>
      <c r="D10" s="133">
        <v>555</v>
      </c>
      <c r="E10" s="135">
        <v>15</v>
      </c>
      <c r="F10" s="135">
        <v>7</v>
      </c>
      <c r="G10" s="135">
        <v>1</v>
      </c>
      <c r="H10" s="135">
        <v>1</v>
      </c>
      <c r="I10" s="135">
        <v>0</v>
      </c>
      <c r="J10" s="135">
        <v>1</v>
      </c>
      <c r="K10" s="135">
        <v>15</v>
      </c>
      <c r="L10" s="135">
        <v>0</v>
      </c>
      <c r="M10" s="135">
        <v>3</v>
      </c>
      <c r="N10" s="135">
        <v>15</v>
      </c>
      <c r="O10" s="135">
        <v>0</v>
      </c>
      <c r="P10" s="135"/>
      <c r="Q10" s="465"/>
      <c r="R10" s="466"/>
      <c r="S10" s="467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</row>
    <row r="11" spans="1:34" ht="16.5" thickBot="1">
      <c r="A11" s="137">
        <v>8</v>
      </c>
      <c r="B11" s="127"/>
      <c r="C11" s="132" t="s">
        <v>88</v>
      </c>
      <c r="D11" s="138">
        <v>256</v>
      </c>
      <c r="E11" s="139">
        <v>15</v>
      </c>
      <c r="F11" s="139">
        <v>6</v>
      </c>
      <c r="G11" s="135">
        <v>1</v>
      </c>
      <c r="H11" s="139">
        <v>1</v>
      </c>
      <c r="I11" s="139">
        <v>0</v>
      </c>
      <c r="J11" s="139">
        <v>1</v>
      </c>
      <c r="K11" s="139">
        <v>15</v>
      </c>
      <c r="L11" s="139">
        <v>0</v>
      </c>
      <c r="M11" s="135">
        <v>3</v>
      </c>
      <c r="N11" s="139">
        <v>15</v>
      </c>
      <c r="O11" s="139">
        <v>2</v>
      </c>
      <c r="P11" s="139"/>
      <c r="Q11" s="465"/>
      <c r="R11" s="466"/>
      <c r="S11" s="467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</row>
    <row r="12" spans="1:34" ht="32.25" thickBot="1">
      <c r="A12" s="140">
        <v>9</v>
      </c>
      <c r="B12" s="141"/>
      <c r="C12" s="142" t="s">
        <v>89</v>
      </c>
      <c r="D12" s="141">
        <v>38</v>
      </c>
      <c r="E12" s="143">
        <v>15</v>
      </c>
      <c r="F12" s="143">
        <v>3</v>
      </c>
      <c r="G12" s="135">
        <v>0</v>
      </c>
      <c r="H12" s="143">
        <v>1</v>
      </c>
      <c r="I12" s="143">
        <v>0</v>
      </c>
      <c r="J12" s="143">
        <v>0</v>
      </c>
      <c r="K12" s="143">
        <v>15</v>
      </c>
      <c r="L12" s="143">
        <v>5</v>
      </c>
      <c r="M12" s="143">
        <v>0</v>
      </c>
      <c r="N12" s="143">
        <v>15</v>
      </c>
      <c r="O12" s="143">
        <v>5</v>
      </c>
      <c r="P12" s="143"/>
      <c r="Q12" s="465"/>
      <c r="R12" s="466"/>
      <c r="S12" s="467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</row>
    <row r="13" spans="1:34" ht="48" thickBot="1">
      <c r="A13" s="137">
        <v>10</v>
      </c>
      <c r="B13" s="127"/>
      <c r="C13" s="132" t="s">
        <v>90</v>
      </c>
      <c r="D13" s="133">
        <v>138</v>
      </c>
      <c r="E13" s="135">
        <v>15</v>
      </c>
      <c r="F13" s="135">
        <v>5</v>
      </c>
      <c r="G13" s="135">
        <v>1</v>
      </c>
      <c r="H13" s="135">
        <v>1</v>
      </c>
      <c r="I13" s="135">
        <v>0</v>
      </c>
      <c r="J13" s="135">
        <v>0</v>
      </c>
      <c r="K13" s="135">
        <v>15</v>
      </c>
      <c r="L13" s="135">
        <v>0</v>
      </c>
      <c r="M13" s="135">
        <v>3</v>
      </c>
      <c r="N13" s="135">
        <v>15</v>
      </c>
      <c r="O13" s="135">
        <v>0</v>
      </c>
      <c r="P13" s="135"/>
      <c r="Q13" s="465"/>
      <c r="R13" s="466"/>
      <c r="S13" s="467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</row>
    <row r="14" spans="1:34" ht="32.25" thickBot="1">
      <c r="A14" s="144">
        <v>11</v>
      </c>
      <c r="B14" s="141"/>
      <c r="C14" s="142" t="s">
        <v>91</v>
      </c>
      <c r="D14" s="145">
        <v>31</v>
      </c>
      <c r="E14" s="143">
        <v>15</v>
      </c>
      <c r="F14" s="143">
        <v>3</v>
      </c>
      <c r="G14" s="135">
        <v>0</v>
      </c>
      <c r="H14" s="143">
        <v>1</v>
      </c>
      <c r="I14" s="143">
        <v>0</v>
      </c>
      <c r="J14" s="143">
        <v>0</v>
      </c>
      <c r="K14" s="143">
        <v>15</v>
      </c>
      <c r="L14" s="143">
        <v>5</v>
      </c>
      <c r="M14" s="143">
        <v>0</v>
      </c>
      <c r="N14" s="143">
        <v>15</v>
      </c>
      <c r="O14" s="143">
        <v>5</v>
      </c>
      <c r="P14" s="143"/>
      <c r="Q14" s="465"/>
      <c r="R14" s="466"/>
      <c r="S14" s="467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</row>
    <row r="15" spans="1:34" ht="32.25" thickBot="1">
      <c r="A15" s="146">
        <v>12</v>
      </c>
      <c r="B15" s="147"/>
      <c r="C15" s="148" t="s">
        <v>92</v>
      </c>
      <c r="D15" s="149">
        <v>97</v>
      </c>
      <c r="E15" s="150">
        <v>15</v>
      </c>
      <c r="F15" s="150">
        <v>5</v>
      </c>
      <c r="G15" s="135">
        <v>1</v>
      </c>
      <c r="H15" s="150">
        <v>1</v>
      </c>
      <c r="I15" s="150">
        <v>0</v>
      </c>
      <c r="J15" s="150">
        <v>1</v>
      </c>
      <c r="K15" s="150">
        <v>15</v>
      </c>
      <c r="L15" s="150">
        <v>0</v>
      </c>
      <c r="M15" s="150">
        <v>3</v>
      </c>
      <c r="N15" s="150">
        <v>15</v>
      </c>
      <c r="O15" s="150">
        <v>0</v>
      </c>
      <c r="P15" s="150"/>
      <c r="Q15" s="465"/>
      <c r="R15" s="466"/>
      <c r="S15" s="467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</row>
    <row r="16" spans="1:34" ht="48" thickBot="1">
      <c r="A16" s="137">
        <v>13</v>
      </c>
      <c r="B16" s="127"/>
      <c r="C16" s="132" t="s">
        <v>290</v>
      </c>
      <c r="D16" s="133">
        <v>147</v>
      </c>
      <c r="E16" s="135">
        <v>15</v>
      </c>
      <c r="F16" s="135">
        <v>5</v>
      </c>
      <c r="G16" s="135">
        <v>1</v>
      </c>
      <c r="H16" s="135">
        <v>1</v>
      </c>
      <c r="I16" s="135">
        <v>0</v>
      </c>
      <c r="J16" s="135">
        <v>0</v>
      </c>
      <c r="K16" s="135">
        <v>15</v>
      </c>
      <c r="L16" s="135">
        <v>0</v>
      </c>
      <c r="M16" s="135">
        <v>2</v>
      </c>
      <c r="N16" s="135">
        <v>15</v>
      </c>
      <c r="O16" s="135">
        <v>0</v>
      </c>
      <c r="P16" s="135"/>
      <c r="Q16" s="465"/>
      <c r="R16" s="466"/>
      <c r="S16" s="467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</row>
    <row r="17" spans="1:34" ht="48" thickBot="1">
      <c r="A17" s="137">
        <v>14</v>
      </c>
      <c r="B17" s="127"/>
      <c r="C17" s="132" t="s">
        <v>93</v>
      </c>
      <c r="D17" s="133">
        <v>208</v>
      </c>
      <c r="E17" s="135">
        <v>15</v>
      </c>
      <c r="F17" s="135">
        <v>5</v>
      </c>
      <c r="G17" s="135">
        <v>1</v>
      </c>
      <c r="H17" s="135">
        <v>1</v>
      </c>
      <c r="I17" s="135">
        <v>1</v>
      </c>
      <c r="J17" s="135">
        <v>0</v>
      </c>
      <c r="K17" s="135">
        <v>15</v>
      </c>
      <c r="L17" s="135">
        <v>2</v>
      </c>
      <c r="M17" s="135">
        <v>1</v>
      </c>
      <c r="N17" s="135">
        <v>15</v>
      </c>
      <c r="O17" s="135">
        <v>2</v>
      </c>
      <c r="P17" s="135"/>
      <c r="Q17" s="465"/>
      <c r="R17" s="466"/>
      <c r="S17" s="467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</row>
    <row r="18" spans="1:34" ht="48" thickBot="1">
      <c r="A18" s="137">
        <v>15</v>
      </c>
      <c r="B18" s="127"/>
      <c r="C18" s="132" t="s">
        <v>94</v>
      </c>
      <c r="D18" s="133">
        <v>112</v>
      </c>
      <c r="E18" s="135">
        <v>15</v>
      </c>
      <c r="F18" s="135">
        <v>8</v>
      </c>
      <c r="G18" s="135">
        <v>1</v>
      </c>
      <c r="H18" s="135">
        <v>1</v>
      </c>
      <c r="I18" s="135">
        <v>0</v>
      </c>
      <c r="J18" s="135">
        <v>1</v>
      </c>
      <c r="K18" s="135">
        <v>15</v>
      </c>
      <c r="L18" s="135">
        <v>1</v>
      </c>
      <c r="M18" s="135">
        <v>1</v>
      </c>
      <c r="N18" s="135">
        <v>15</v>
      </c>
      <c r="O18" s="135">
        <v>1</v>
      </c>
      <c r="P18" s="135"/>
      <c r="Q18" s="465"/>
      <c r="R18" s="466"/>
      <c r="S18" s="467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</row>
    <row r="19" spans="1:34" ht="48" thickBot="1">
      <c r="A19" s="144">
        <v>16</v>
      </c>
      <c r="B19" s="141"/>
      <c r="C19" s="142" t="s">
        <v>95</v>
      </c>
      <c r="D19" s="141">
        <v>47</v>
      </c>
      <c r="E19" s="143">
        <v>15</v>
      </c>
      <c r="F19" s="141">
        <v>4</v>
      </c>
      <c r="G19" s="135">
        <v>0</v>
      </c>
      <c r="H19" s="143">
        <v>1</v>
      </c>
      <c r="I19" s="141">
        <v>0</v>
      </c>
      <c r="J19" s="141">
        <v>0</v>
      </c>
      <c r="K19" s="143">
        <v>15</v>
      </c>
      <c r="L19" s="141">
        <v>0</v>
      </c>
      <c r="M19" s="135">
        <v>2</v>
      </c>
      <c r="N19" s="143">
        <v>15</v>
      </c>
      <c r="O19" s="141">
        <v>0</v>
      </c>
      <c r="P19" s="141"/>
      <c r="Q19" s="465"/>
      <c r="R19" s="466"/>
      <c r="S19" s="467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</row>
    <row r="20" spans="1:34" ht="63.75" thickBot="1">
      <c r="A20" s="130">
        <v>17</v>
      </c>
      <c r="B20" s="127"/>
      <c r="C20" s="132" t="s">
        <v>291</v>
      </c>
      <c r="D20" s="133">
        <v>146</v>
      </c>
      <c r="E20" s="135">
        <v>15</v>
      </c>
      <c r="F20" s="135">
        <v>7</v>
      </c>
      <c r="G20" s="135">
        <v>1</v>
      </c>
      <c r="H20" s="135">
        <v>1</v>
      </c>
      <c r="I20" s="135">
        <v>0</v>
      </c>
      <c r="J20" s="135">
        <v>1</v>
      </c>
      <c r="K20" s="135">
        <v>15</v>
      </c>
      <c r="L20" s="135">
        <v>0</v>
      </c>
      <c r="M20" s="135">
        <v>2</v>
      </c>
      <c r="N20" s="135">
        <v>15</v>
      </c>
      <c r="O20" s="135">
        <v>0</v>
      </c>
      <c r="P20" s="135"/>
      <c r="Q20" s="465"/>
      <c r="R20" s="466"/>
      <c r="S20" s="467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</row>
    <row r="21" spans="1:34" ht="48" thickBot="1">
      <c r="A21" s="137">
        <v>18</v>
      </c>
      <c r="B21" s="127"/>
      <c r="C21" s="132" t="s">
        <v>96</v>
      </c>
      <c r="D21" s="133">
        <v>156</v>
      </c>
      <c r="E21" s="135">
        <v>15</v>
      </c>
      <c r="F21" s="135">
        <v>6</v>
      </c>
      <c r="G21" s="135">
        <v>1</v>
      </c>
      <c r="H21" s="135">
        <v>1</v>
      </c>
      <c r="I21" s="135">
        <v>0</v>
      </c>
      <c r="J21" s="135">
        <v>0</v>
      </c>
      <c r="K21" s="135">
        <v>15</v>
      </c>
      <c r="L21" s="135">
        <v>0</v>
      </c>
      <c r="M21" s="135">
        <v>2</v>
      </c>
      <c r="N21" s="135">
        <v>15</v>
      </c>
      <c r="O21" s="135">
        <v>0</v>
      </c>
      <c r="P21" s="135"/>
      <c r="Q21" s="465"/>
      <c r="R21" s="466"/>
      <c r="S21" s="467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</row>
    <row r="22" spans="1:34" ht="48" thickBot="1">
      <c r="A22" s="137">
        <v>19</v>
      </c>
      <c r="B22" s="127"/>
      <c r="C22" s="132" t="s">
        <v>97</v>
      </c>
      <c r="D22" s="133">
        <v>76</v>
      </c>
      <c r="E22" s="135">
        <v>15</v>
      </c>
      <c r="F22" s="135">
        <v>7</v>
      </c>
      <c r="G22" s="135">
        <v>1</v>
      </c>
      <c r="H22" s="135">
        <v>1</v>
      </c>
      <c r="I22" s="135">
        <v>0</v>
      </c>
      <c r="J22" s="135">
        <v>0</v>
      </c>
      <c r="K22" s="135">
        <v>15</v>
      </c>
      <c r="L22" s="135">
        <v>0</v>
      </c>
      <c r="M22" s="135">
        <v>2</v>
      </c>
      <c r="N22" s="135">
        <v>15</v>
      </c>
      <c r="O22" s="135">
        <v>0</v>
      </c>
      <c r="P22" s="135"/>
      <c r="Q22" s="465"/>
      <c r="R22" s="466"/>
      <c r="S22" s="467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</row>
    <row r="23" spans="1:34" ht="32.25" thickBot="1">
      <c r="A23" s="137">
        <v>20</v>
      </c>
      <c r="B23" s="127"/>
      <c r="C23" s="132" t="s">
        <v>98</v>
      </c>
      <c r="D23" s="127">
        <v>88</v>
      </c>
      <c r="E23" s="135">
        <v>15</v>
      </c>
      <c r="F23" s="135">
        <v>6</v>
      </c>
      <c r="G23" s="135">
        <v>1</v>
      </c>
      <c r="H23" s="135">
        <v>1</v>
      </c>
      <c r="I23" s="135">
        <v>0</v>
      </c>
      <c r="J23" s="135">
        <v>0</v>
      </c>
      <c r="K23" s="135">
        <v>15</v>
      </c>
      <c r="L23" s="135">
        <v>0</v>
      </c>
      <c r="M23" s="135">
        <v>2</v>
      </c>
      <c r="N23" s="135">
        <v>15</v>
      </c>
      <c r="O23" s="135">
        <v>0</v>
      </c>
      <c r="P23" s="135"/>
      <c r="Q23" s="465"/>
      <c r="R23" s="466"/>
      <c r="S23" s="467"/>
      <c r="T23" s="125"/>
      <c r="U23" s="125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</row>
    <row r="24" spans="1:34" ht="32.25" thickBot="1">
      <c r="A24" s="130">
        <v>21</v>
      </c>
      <c r="B24" s="127"/>
      <c r="C24" s="132" t="s">
        <v>99</v>
      </c>
      <c r="D24" s="133">
        <v>102</v>
      </c>
      <c r="E24" s="135">
        <v>15</v>
      </c>
      <c r="F24" s="135">
        <v>5</v>
      </c>
      <c r="G24" s="135">
        <v>1</v>
      </c>
      <c r="H24" s="135">
        <v>1</v>
      </c>
      <c r="I24" s="135">
        <v>0</v>
      </c>
      <c r="J24" s="135">
        <v>0</v>
      </c>
      <c r="K24" s="135">
        <v>15</v>
      </c>
      <c r="L24" s="135">
        <v>0</v>
      </c>
      <c r="M24" s="135">
        <v>2</v>
      </c>
      <c r="N24" s="135">
        <v>15</v>
      </c>
      <c r="O24" s="135">
        <v>0</v>
      </c>
      <c r="P24" s="135"/>
      <c r="Q24" s="465"/>
      <c r="R24" s="466"/>
      <c r="S24" s="467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</row>
    <row r="25" spans="1:34" ht="48" thickBot="1">
      <c r="A25" s="144">
        <v>22</v>
      </c>
      <c r="B25" s="141"/>
      <c r="C25" s="142" t="s">
        <v>100</v>
      </c>
      <c r="D25" s="145">
        <v>51</v>
      </c>
      <c r="E25" s="143">
        <v>15</v>
      </c>
      <c r="F25" s="143">
        <v>3</v>
      </c>
      <c r="G25" s="135">
        <v>0</v>
      </c>
      <c r="H25" s="143">
        <v>1</v>
      </c>
      <c r="I25" s="143">
        <v>0</v>
      </c>
      <c r="J25" s="143">
        <v>0</v>
      </c>
      <c r="K25" s="143">
        <v>15</v>
      </c>
      <c r="L25" s="143">
        <v>0</v>
      </c>
      <c r="M25" s="135">
        <v>2</v>
      </c>
      <c r="N25" s="143">
        <v>15</v>
      </c>
      <c r="O25" s="143">
        <v>0</v>
      </c>
      <c r="P25" s="143"/>
      <c r="Q25" s="465"/>
      <c r="R25" s="466"/>
      <c r="S25" s="467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</row>
    <row r="26" spans="1:34" ht="32.25" thickBot="1">
      <c r="A26" s="137">
        <v>23</v>
      </c>
      <c r="B26" s="127"/>
      <c r="C26" s="132" t="s">
        <v>101</v>
      </c>
      <c r="D26" s="133">
        <v>81</v>
      </c>
      <c r="E26" s="135">
        <v>15</v>
      </c>
      <c r="F26" s="135">
        <v>5</v>
      </c>
      <c r="G26" s="135">
        <v>1</v>
      </c>
      <c r="H26" s="135">
        <v>1</v>
      </c>
      <c r="I26" s="135">
        <v>0</v>
      </c>
      <c r="J26" s="135">
        <v>0</v>
      </c>
      <c r="K26" s="135">
        <v>15</v>
      </c>
      <c r="L26" s="135">
        <v>1</v>
      </c>
      <c r="M26" s="135">
        <v>2</v>
      </c>
      <c r="N26" s="135">
        <v>15</v>
      </c>
      <c r="O26" s="135">
        <v>1</v>
      </c>
      <c r="P26" s="135"/>
      <c r="Q26" s="465"/>
      <c r="R26" s="466"/>
      <c r="S26" s="467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</row>
    <row r="27" spans="1:34" ht="32.25" thickBot="1">
      <c r="A27" s="137">
        <v>24</v>
      </c>
      <c r="B27" s="127"/>
      <c r="C27" s="132" t="s">
        <v>102</v>
      </c>
      <c r="D27" s="133">
        <v>91</v>
      </c>
      <c r="E27" s="135">
        <v>15</v>
      </c>
      <c r="F27" s="135">
        <v>1</v>
      </c>
      <c r="G27" s="135">
        <v>1</v>
      </c>
      <c r="H27" s="135">
        <v>1</v>
      </c>
      <c r="I27" s="135">
        <v>0</v>
      </c>
      <c r="J27" s="135">
        <v>0</v>
      </c>
      <c r="K27" s="135">
        <v>15</v>
      </c>
      <c r="L27" s="135">
        <v>0</v>
      </c>
      <c r="M27" s="135">
        <v>2</v>
      </c>
      <c r="N27" s="135">
        <v>15</v>
      </c>
      <c r="O27" s="135">
        <v>0</v>
      </c>
      <c r="P27" s="135"/>
      <c r="Q27" s="465"/>
      <c r="R27" s="466"/>
      <c r="S27" s="467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</row>
    <row r="28" spans="1:34" ht="48" thickBot="1">
      <c r="A28" s="137">
        <v>25</v>
      </c>
      <c r="B28" s="127"/>
      <c r="C28" s="132" t="s">
        <v>103</v>
      </c>
      <c r="D28" s="133">
        <v>140</v>
      </c>
      <c r="E28" s="135">
        <v>15</v>
      </c>
      <c r="F28" s="135">
        <v>6</v>
      </c>
      <c r="G28" s="135">
        <v>1</v>
      </c>
      <c r="H28" s="135">
        <v>1</v>
      </c>
      <c r="I28" s="135">
        <v>0</v>
      </c>
      <c r="J28" s="135">
        <v>0</v>
      </c>
      <c r="K28" s="135">
        <v>15</v>
      </c>
      <c r="L28" s="135">
        <v>0</v>
      </c>
      <c r="M28" s="135">
        <v>2</v>
      </c>
      <c r="N28" s="135">
        <v>15</v>
      </c>
      <c r="O28" s="135">
        <v>0</v>
      </c>
      <c r="P28" s="135"/>
      <c r="Q28" s="465"/>
      <c r="R28" s="466"/>
      <c r="S28" s="467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</row>
    <row r="29" spans="1:34" ht="32.25" thickBot="1">
      <c r="A29" s="144">
        <v>26</v>
      </c>
      <c r="B29" s="141"/>
      <c r="C29" s="142" t="s">
        <v>104</v>
      </c>
      <c r="D29" s="145">
        <v>19</v>
      </c>
      <c r="E29" s="143">
        <v>15</v>
      </c>
      <c r="F29" s="143">
        <v>2</v>
      </c>
      <c r="G29" s="135">
        <v>0</v>
      </c>
      <c r="H29" s="143">
        <v>1</v>
      </c>
      <c r="I29" s="143">
        <v>0</v>
      </c>
      <c r="J29" s="143">
        <v>0</v>
      </c>
      <c r="K29" s="143">
        <v>15</v>
      </c>
      <c r="L29" s="143">
        <v>1</v>
      </c>
      <c r="M29" s="135">
        <v>2</v>
      </c>
      <c r="N29" s="143">
        <v>15</v>
      </c>
      <c r="O29" s="143">
        <v>0</v>
      </c>
      <c r="P29" s="143"/>
      <c r="Q29" s="465"/>
      <c r="R29" s="466"/>
      <c r="S29" s="467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</row>
    <row r="30" spans="1:34" ht="32.25" thickBot="1">
      <c r="A30" s="144">
        <v>27</v>
      </c>
      <c r="B30" s="141"/>
      <c r="C30" s="142" t="s">
        <v>105</v>
      </c>
      <c r="D30" s="145">
        <v>62</v>
      </c>
      <c r="E30" s="143">
        <v>15</v>
      </c>
      <c r="F30" s="143">
        <v>2</v>
      </c>
      <c r="G30" s="135">
        <v>0</v>
      </c>
      <c r="H30" s="143">
        <v>1</v>
      </c>
      <c r="I30" s="143">
        <v>0</v>
      </c>
      <c r="J30" s="143">
        <v>0</v>
      </c>
      <c r="K30" s="143">
        <v>15</v>
      </c>
      <c r="L30" s="143">
        <v>0</v>
      </c>
      <c r="M30" s="135">
        <v>2</v>
      </c>
      <c r="N30" s="143">
        <v>15</v>
      </c>
      <c r="O30" s="143">
        <v>0</v>
      </c>
      <c r="P30" s="143"/>
      <c r="Q30" s="465"/>
      <c r="R30" s="466"/>
      <c r="S30" s="467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</row>
    <row r="31" spans="1:34" ht="48" thickBot="1">
      <c r="A31" s="137">
        <v>28</v>
      </c>
      <c r="B31" s="127"/>
      <c r="C31" s="132" t="s">
        <v>106</v>
      </c>
      <c r="D31" s="133">
        <v>99</v>
      </c>
      <c r="E31" s="135">
        <v>15</v>
      </c>
      <c r="F31" s="135">
        <v>5</v>
      </c>
      <c r="G31" s="135">
        <v>1</v>
      </c>
      <c r="H31" s="135">
        <v>1</v>
      </c>
      <c r="I31" s="135">
        <v>0</v>
      </c>
      <c r="J31" s="135">
        <v>0</v>
      </c>
      <c r="K31" s="135">
        <v>15</v>
      </c>
      <c r="L31" s="135">
        <v>0</v>
      </c>
      <c r="M31" s="135">
        <v>2</v>
      </c>
      <c r="N31" s="135">
        <v>15</v>
      </c>
      <c r="O31" s="135">
        <v>0</v>
      </c>
      <c r="P31" s="135"/>
      <c r="Q31" s="465"/>
      <c r="R31" s="466"/>
      <c r="S31" s="467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</row>
    <row r="32" spans="1:34" ht="48" thickBot="1">
      <c r="A32" s="151">
        <v>29</v>
      </c>
      <c r="B32" s="147"/>
      <c r="C32" s="148" t="s">
        <v>107</v>
      </c>
      <c r="D32" s="149">
        <v>129</v>
      </c>
      <c r="E32" s="150">
        <v>15</v>
      </c>
      <c r="F32" s="150">
        <v>6</v>
      </c>
      <c r="G32" s="135">
        <v>1</v>
      </c>
      <c r="H32" s="150">
        <v>1</v>
      </c>
      <c r="I32" s="150">
        <v>0</v>
      </c>
      <c r="J32" s="150">
        <v>1</v>
      </c>
      <c r="K32" s="150">
        <v>15</v>
      </c>
      <c r="L32" s="150">
        <v>0</v>
      </c>
      <c r="M32" s="150">
        <v>2</v>
      </c>
      <c r="N32" s="150">
        <v>15</v>
      </c>
      <c r="O32" s="150">
        <v>0</v>
      </c>
      <c r="P32" s="150"/>
      <c r="Q32" s="465"/>
      <c r="R32" s="466"/>
      <c r="S32" s="467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</row>
    <row r="33" spans="1:34" ht="32.25" thickBot="1">
      <c r="A33" s="137">
        <v>30</v>
      </c>
      <c r="B33" s="127"/>
      <c r="C33" s="132" t="s">
        <v>108</v>
      </c>
      <c r="D33" s="133">
        <v>135</v>
      </c>
      <c r="E33" s="135">
        <v>15</v>
      </c>
      <c r="F33" s="135">
        <v>6</v>
      </c>
      <c r="G33" s="135">
        <v>1</v>
      </c>
      <c r="H33" s="135">
        <v>1</v>
      </c>
      <c r="I33" s="135">
        <v>0</v>
      </c>
      <c r="J33" s="135">
        <v>0</v>
      </c>
      <c r="K33" s="135">
        <v>15</v>
      </c>
      <c r="L33" s="135">
        <v>1</v>
      </c>
      <c r="M33" s="135">
        <v>2</v>
      </c>
      <c r="N33" s="135">
        <v>15</v>
      </c>
      <c r="O33" s="135">
        <v>1</v>
      </c>
      <c r="P33" s="135"/>
      <c r="Q33" s="465"/>
      <c r="R33" s="466"/>
      <c r="S33" s="467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</row>
    <row r="34" spans="1:34" ht="19.5" thickBot="1">
      <c r="A34" s="152" t="s">
        <v>109</v>
      </c>
      <c r="B34" s="153"/>
      <c r="C34" s="154">
        <v>30</v>
      </c>
      <c r="D34" s="127">
        <v>6991</v>
      </c>
      <c r="E34" s="127">
        <v>450</v>
      </c>
      <c r="F34" s="127">
        <v>151</v>
      </c>
      <c r="G34" s="127">
        <v>24</v>
      </c>
      <c r="H34" s="127">
        <v>30</v>
      </c>
      <c r="I34" s="127">
        <v>1</v>
      </c>
      <c r="J34" s="127">
        <v>10</v>
      </c>
      <c r="K34" s="127">
        <v>450</v>
      </c>
      <c r="L34" s="127">
        <v>17</v>
      </c>
      <c r="M34" s="127">
        <v>63</v>
      </c>
      <c r="N34" s="127">
        <v>450</v>
      </c>
      <c r="O34" s="127">
        <v>17</v>
      </c>
      <c r="P34" s="127">
        <v>0</v>
      </c>
      <c r="Q34" s="465"/>
      <c r="R34" s="466"/>
      <c r="S34" s="467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</row>
    <row r="35" spans="1:34">
      <c r="A35" s="125"/>
      <c r="B35" s="125"/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4"/>
      <c r="R35" s="124"/>
      <c r="S35" s="124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</row>
  </sheetData>
  <mergeCells count="46">
    <mergeCell ref="Q34:S34"/>
    <mergeCell ref="Q16:S16"/>
    <mergeCell ref="Q17:S17"/>
    <mergeCell ref="Q22:S22"/>
    <mergeCell ref="Q23:S23"/>
    <mergeCell ref="Q24:S24"/>
    <mergeCell ref="Q25:S25"/>
    <mergeCell ref="Q26:S26"/>
    <mergeCell ref="Q27:S27"/>
    <mergeCell ref="Q28:S28"/>
    <mergeCell ref="Q29:S29"/>
    <mergeCell ref="Q30:S30"/>
    <mergeCell ref="Q31:S31"/>
    <mergeCell ref="Q32:S32"/>
    <mergeCell ref="Q33:S33"/>
    <mergeCell ref="Q18:S18"/>
    <mergeCell ref="Q19:S19"/>
    <mergeCell ref="Q20:S20"/>
    <mergeCell ref="Q21:S21"/>
    <mergeCell ref="Q4:S4"/>
    <mergeCell ref="Q5:S5"/>
    <mergeCell ref="Q6:S6"/>
    <mergeCell ref="Q7:S7"/>
    <mergeCell ref="Q8:S8"/>
    <mergeCell ref="Q9:S9"/>
    <mergeCell ref="Q10:S10"/>
    <mergeCell ref="Q11:S11"/>
    <mergeCell ref="Q12:S12"/>
    <mergeCell ref="Q13:S13"/>
    <mergeCell ref="Q14:S14"/>
    <mergeCell ref="Q15:S15"/>
    <mergeCell ref="AF2:AH2"/>
    <mergeCell ref="Q2:S2"/>
    <mergeCell ref="T2:V2"/>
    <mergeCell ref="W2:Y2"/>
    <mergeCell ref="Z2:AB2"/>
    <mergeCell ref="A2:A3"/>
    <mergeCell ref="B2:B3"/>
    <mergeCell ref="C2:C3"/>
    <mergeCell ref="D2:D3"/>
    <mergeCell ref="AC2:AE2"/>
    <mergeCell ref="Q3:S3"/>
    <mergeCell ref="K2:M2"/>
    <mergeCell ref="N2:P2"/>
    <mergeCell ref="H2:J2"/>
    <mergeCell ref="E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51"/>
  <sheetViews>
    <sheetView topLeftCell="C25" zoomScale="84" zoomScaleNormal="84" workbookViewId="0">
      <selection activeCell="I63" sqref="I63"/>
    </sheetView>
  </sheetViews>
  <sheetFormatPr defaultColWidth="9" defaultRowHeight="15"/>
  <cols>
    <col min="1" max="1" width="6.42578125" style="158" customWidth="1"/>
    <col min="2" max="2" width="19.5703125" style="158" customWidth="1"/>
    <col min="3" max="3" width="44.42578125" style="158" customWidth="1"/>
    <col min="4" max="4" width="15.7109375" style="158" customWidth="1"/>
    <col min="5" max="6" width="14.7109375" style="158" customWidth="1"/>
    <col min="7" max="7" width="14.7109375" style="1" customWidth="1"/>
    <col min="8" max="9" width="14.7109375" style="158" customWidth="1"/>
    <col min="10" max="10" width="14.7109375" style="1" customWidth="1"/>
    <col min="11" max="12" width="14.7109375" style="158" customWidth="1"/>
    <col min="13" max="13" width="14.7109375" style="1" customWidth="1"/>
    <col min="14" max="15" width="14.7109375" style="158" customWidth="1"/>
    <col min="16" max="17" width="14.7109375" style="1" customWidth="1"/>
    <col min="18" max="34" width="14.7109375" style="158" customWidth="1"/>
    <col min="35" max="16384" width="9" style="158"/>
  </cols>
  <sheetData>
    <row r="1" spans="1:17" ht="21">
      <c r="A1" s="203" t="s">
        <v>7</v>
      </c>
    </row>
    <row r="2" spans="1:17" s="157" customFormat="1" ht="59.25" customHeight="1">
      <c r="A2" s="472" t="s">
        <v>0</v>
      </c>
      <c r="B2" s="474" t="s">
        <v>1</v>
      </c>
      <c r="C2" s="474" t="s">
        <v>5</v>
      </c>
      <c r="D2" s="474" t="s">
        <v>6</v>
      </c>
      <c r="E2" s="468" t="s">
        <v>40</v>
      </c>
      <c r="F2" s="468"/>
      <c r="G2" s="469"/>
      <c r="H2" s="468" t="s">
        <v>41</v>
      </c>
      <c r="I2" s="468"/>
      <c r="J2" s="469"/>
      <c r="K2" s="468" t="s">
        <v>46</v>
      </c>
      <c r="L2" s="468"/>
      <c r="M2" s="469"/>
      <c r="N2" s="468" t="s">
        <v>47</v>
      </c>
      <c r="O2" s="468"/>
      <c r="P2" s="469"/>
      <c r="Q2" s="470" t="s">
        <v>109</v>
      </c>
    </row>
    <row r="3" spans="1:17" s="157" customFormat="1" ht="82.5" customHeight="1">
      <c r="A3" s="473"/>
      <c r="B3" s="475"/>
      <c r="C3" s="475"/>
      <c r="D3" s="475"/>
      <c r="E3" s="205" t="s">
        <v>18</v>
      </c>
      <c r="F3" s="205" t="s">
        <v>17</v>
      </c>
      <c r="G3" s="251" t="s">
        <v>19</v>
      </c>
      <c r="H3" s="205" t="s">
        <v>18</v>
      </c>
      <c r="I3" s="205" t="s">
        <v>17</v>
      </c>
      <c r="J3" s="251" t="s">
        <v>19</v>
      </c>
      <c r="K3" s="205" t="s">
        <v>18</v>
      </c>
      <c r="L3" s="205" t="s">
        <v>17</v>
      </c>
      <c r="M3" s="251" t="s">
        <v>19</v>
      </c>
      <c r="N3" s="205" t="s">
        <v>18</v>
      </c>
      <c r="O3" s="205" t="s">
        <v>17</v>
      </c>
      <c r="P3" s="251" t="s">
        <v>19</v>
      </c>
      <c r="Q3" s="471"/>
    </row>
    <row r="4" spans="1:17" ht="21" customHeight="1">
      <c r="A4" s="206">
        <v>1</v>
      </c>
      <c r="B4" s="207" t="s">
        <v>182</v>
      </c>
      <c r="C4" s="208" t="s">
        <v>183</v>
      </c>
      <c r="D4" s="209">
        <v>126</v>
      </c>
      <c r="E4" s="211">
        <v>15</v>
      </c>
      <c r="F4" s="211">
        <v>5</v>
      </c>
      <c r="G4" s="210">
        <v>10</v>
      </c>
      <c r="H4" s="210">
        <v>1</v>
      </c>
      <c r="I4" s="159">
        <v>0</v>
      </c>
      <c r="J4" s="210">
        <v>1</v>
      </c>
      <c r="K4" s="211">
        <v>15</v>
      </c>
      <c r="L4" s="159">
        <v>0</v>
      </c>
      <c r="M4" s="210">
        <v>15</v>
      </c>
      <c r="N4" s="211">
        <v>15</v>
      </c>
      <c r="O4" s="159">
        <v>0</v>
      </c>
      <c r="P4" s="210">
        <v>15</v>
      </c>
      <c r="Q4" s="251"/>
    </row>
    <row r="5" spans="1:17" ht="24" customHeight="1">
      <c r="A5" s="212">
        <v>2</v>
      </c>
      <c r="B5" s="213" t="s">
        <v>182</v>
      </c>
      <c r="C5" s="214" t="s">
        <v>184</v>
      </c>
      <c r="D5" s="209">
        <v>594</v>
      </c>
      <c r="E5" s="216">
        <v>15</v>
      </c>
      <c r="F5" s="216">
        <v>5</v>
      </c>
      <c r="G5" s="215">
        <v>10</v>
      </c>
      <c r="H5" s="204">
        <v>1</v>
      </c>
      <c r="I5" s="210">
        <v>0</v>
      </c>
      <c r="J5" s="204">
        <v>1</v>
      </c>
      <c r="K5" s="211">
        <v>15</v>
      </c>
      <c r="L5" s="210">
        <v>0</v>
      </c>
      <c r="M5" s="210">
        <v>15</v>
      </c>
      <c r="N5" s="211">
        <v>15</v>
      </c>
      <c r="O5" s="210">
        <v>0</v>
      </c>
      <c r="P5" s="210">
        <v>15</v>
      </c>
      <c r="Q5" s="251"/>
    </row>
    <row r="6" spans="1:17" ht="25.5">
      <c r="A6" s="217">
        <v>3</v>
      </c>
      <c r="B6" s="218" t="s">
        <v>182</v>
      </c>
      <c r="C6" s="219" t="s">
        <v>185</v>
      </c>
      <c r="D6" s="209">
        <v>141</v>
      </c>
      <c r="E6" s="25">
        <v>15</v>
      </c>
      <c r="F6" s="25">
        <v>5</v>
      </c>
      <c r="G6" s="52">
        <v>10</v>
      </c>
      <c r="H6" s="25">
        <v>1</v>
      </c>
      <c r="I6" s="204">
        <v>0</v>
      </c>
      <c r="J6" s="52">
        <v>1</v>
      </c>
      <c r="K6" s="25">
        <v>15</v>
      </c>
      <c r="L6" s="204">
        <v>0</v>
      </c>
      <c r="M6" s="52">
        <v>15</v>
      </c>
      <c r="N6" s="25">
        <v>15</v>
      </c>
      <c r="O6" s="204">
        <v>0</v>
      </c>
      <c r="P6" s="52">
        <v>15</v>
      </c>
      <c r="Q6" s="251"/>
    </row>
    <row r="7" spans="1:17" ht="25.5">
      <c r="A7" s="220">
        <v>4</v>
      </c>
      <c r="B7" s="218" t="s">
        <v>182</v>
      </c>
      <c r="C7" s="218" t="s">
        <v>186</v>
      </c>
      <c r="D7" s="209">
        <v>432</v>
      </c>
      <c r="E7" s="211">
        <v>15</v>
      </c>
      <c r="F7" s="211">
        <v>5</v>
      </c>
      <c r="G7" s="210">
        <v>10</v>
      </c>
      <c r="H7" s="210">
        <v>1</v>
      </c>
      <c r="I7" s="25">
        <v>0</v>
      </c>
      <c r="J7" s="210">
        <v>1</v>
      </c>
      <c r="K7" s="211">
        <v>15</v>
      </c>
      <c r="L7" s="25">
        <v>0</v>
      </c>
      <c r="M7" s="210">
        <v>15</v>
      </c>
      <c r="N7" s="211">
        <v>15</v>
      </c>
      <c r="O7" s="25">
        <v>0</v>
      </c>
      <c r="P7" s="210">
        <v>15</v>
      </c>
      <c r="Q7" s="251"/>
    </row>
    <row r="8" spans="1:17" ht="25.5">
      <c r="A8" s="220">
        <v>5</v>
      </c>
      <c r="B8" s="218" t="s">
        <v>182</v>
      </c>
      <c r="C8" s="221" t="s">
        <v>187</v>
      </c>
      <c r="D8" s="209">
        <v>132</v>
      </c>
      <c r="E8" s="25">
        <v>15</v>
      </c>
      <c r="F8" s="25">
        <v>5</v>
      </c>
      <c r="G8" s="52">
        <v>10</v>
      </c>
      <c r="H8" s="25">
        <v>1</v>
      </c>
      <c r="I8" s="204">
        <v>0</v>
      </c>
      <c r="J8" s="52">
        <v>1</v>
      </c>
      <c r="K8" s="25">
        <v>15</v>
      </c>
      <c r="L8" s="204">
        <v>0</v>
      </c>
      <c r="M8" s="52">
        <v>15</v>
      </c>
      <c r="N8" s="25">
        <v>15</v>
      </c>
      <c r="O8" s="204">
        <v>0</v>
      </c>
      <c r="P8" s="52">
        <v>15</v>
      </c>
      <c r="Q8" s="251"/>
    </row>
    <row r="9" spans="1:17" ht="25.5">
      <c r="A9" s="217">
        <v>6</v>
      </c>
      <c r="B9" s="218" t="s">
        <v>182</v>
      </c>
      <c r="C9" s="218" t="s">
        <v>188</v>
      </c>
      <c r="D9" s="222">
        <v>1547</v>
      </c>
      <c r="E9" s="211">
        <v>15</v>
      </c>
      <c r="F9" s="211">
        <v>5</v>
      </c>
      <c r="G9" s="210">
        <v>10</v>
      </c>
      <c r="H9" s="210">
        <v>1</v>
      </c>
      <c r="I9" s="25">
        <v>0</v>
      </c>
      <c r="J9" s="210">
        <v>1</v>
      </c>
      <c r="K9" s="211">
        <v>15</v>
      </c>
      <c r="L9" s="25">
        <v>0</v>
      </c>
      <c r="M9" s="210">
        <v>15</v>
      </c>
      <c r="N9" s="211">
        <v>15</v>
      </c>
      <c r="O9" s="25">
        <v>0</v>
      </c>
      <c r="P9" s="210">
        <v>15</v>
      </c>
      <c r="Q9" s="251"/>
    </row>
    <row r="10" spans="1:17" ht="39" customHeight="1">
      <c r="A10" s="220">
        <v>7</v>
      </c>
      <c r="B10" s="218" t="s">
        <v>182</v>
      </c>
      <c r="C10" s="218" t="s">
        <v>189</v>
      </c>
      <c r="D10" s="209">
        <v>349</v>
      </c>
      <c r="E10" s="216">
        <v>15</v>
      </c>
      <c r="F10" s="216">
        <v>5</v>
      </c>
      <c r="G10" s="215">
        <v>10</v>
      </c>
      <c r="H10" s="204">
        <v>1</v>
      </c>
      <c r="I10" s="210">
        <v>0</v>
      </c>
      <c r="J10" s="204">
        <v>1</v>
      </c>
      <c r="K10" s="211">
        <v>15</v>
      </c>
      <c r="L10" s="210">
        <v>0</v>
      </c>
      <c r="M10" s="210">
        <v>15</v>
      </c>
      <c r="N10" s="211">
        <v>15</v>
      </c>
      <c r="O10" s="210">
        <v>0</v>
      </c>
      <c r="P10" s="210">
        <v>15</v>
      </c>
      <c r="Q10" s="251"/>
    </row>
    <row r="11" spans="1:17" ht="25.5">
      <c r="A11" s="217">
        <v>8</v>
      </c>
      <c r="B11" s="218" t="s">
        <v>182</v>
      </c>
      <c r="C11" s="223" t="s">
        <v>190</v>
      </c>
      <c r="D11" s="209">
        <v>262</v>
      </c>
      <c r="E11" s="25">
        <v>15</v>
      </c>
      <c r="F11" s="25">
        <v>5</v>
      </c>
      <c r="G11" s="52">
        <v>10</v>
      </c>
      <c r="H11" s="25">
        <v>1</v>
      </c>
      <c r="I11" s="204">
        <v>0</v>
      </c>
      <c r="J11" s="52">
        <v>1</v>
      </c>
      <c r="K11" s="25">
        <v>15</v>
      </c>
      <c r="L11" s="204">
        <v>0</v>
      </c>
      <c r="M11" s="52">
        <v>15</v>
      </c>
      <c r="N11" s="25">
        <v>15</v>
      </c>
      <c r="O11" s="204">
        <v>0</v>
      </c>
      <c r="P11" s="52">
        <v>15</v>
      </c>
      <c r="Q11" s="251"/>
    </row>
    <row r="12" spans="1:17" ht="25.5">
      <c r="A12" s="220">
        <v>9</v>
      </c>
      <c r="B12" s="218" t="s">
        <v>182</v>
      </c>
      <c r="C12" s="224" t="s">
        <v>191</v>
      </c>
      <c r="D12" s="209">
        <v>175</v>
      </c>
      <c r="E12" s="211">
        <v>15</v>
      </c>
      <c r="F12" s="211">
        <v>5</v>
      </c>
      <c r="G12" s="210">
        <v>10</v>
      </c>
      <c r="H12" s="210">
        <v>1</v>
      </c>
      <c r="I12" s="25">
        <v>0</v>
      </c>
      <c r="J12" s="210">
        <v>1</v>
      </c>
      <c r="K12" s="211">
        <v>15</v>
      </c>
      <c r="L12" s="25">
        <v>0</v>
      </c>
      <c r="M12" s="210">
        <v>15</v>
      </c>
      <c r="N12" s="211">
        <v>15</v>
      </c>
      <c r="O12" s="25">
        <v>0</v>
      </c>
      <c r="P12" s="210">
        <v>15</v>
      </c>
      <c r="Q12" s="251"/>
    </row>
    <row r="13" spans="1:17" ht="25.5">
      <c r="A13" s="217">
        <v>10</v>
      </c>
      <c r="B13" s="218" t="s">
        <v>182</v>
      </c>
      <c r="C13" s="225" t="s">
        <v>192</v>
      </c>
      <c r="D13" s="226">
        <v>113</v>
      </c>
      <c r="E13" s="216">
        <v>15</v>
      </c>
      <c r="F13" s="216">
        <v>5</v>
      </c>
      <c r="G13" s="215">
        <v>10</v>
      </c>
      <c r="H13" s="204">
        <v>1</v>
      </c>
      <c r="I13" s="210">
        <v>0</v>
      </c>
      <c r="J13" s="204">
        <v>1</v>
      </c>
      <c r="K13" s="211">
        <v>15</v>
      </c>
      <c r="L13" s="210">
        <v>0</v>
      </c>
      <c r="M13" s="210">
        <v>15</v>
      </c>
      <c r="N13" s="211">
        <v>15</v>
      </c>
      <c r="O13" s="210">
        <v>0</v>
      </c>
      <c r="P13" s="210">
        <v>15</v>
      </c>
      <c r="Q13" s="251"/>
    </row>
    <row r="14" spans="1:17" ht="25.5">
      <c r="A14" s="220">
        <v>11</v>
      </c>
      <c r="B14" s="218" t="s">
        <v>182</v>
      </c>
      <c r="C14" s="225" t="s">
        <v>193</v>
      </c>
      <c r="D14" s="209">
        <v>324</v>
      </c>
      <c r="E14" s="25">
        <v>15</v>
      </c>
      <c r="F14" s="25">
        <v>5</v>
      </c>
      <c r="G14" s="52">
        <v>10</v>
      </c>
      <c r="H14" s="25">
        <v>1</v>
      </c>
      <c r="I14" s="204">
        <v>0</v>
      </c>
      <c r="J14" s="52">
        <v>1</v>
      </c>
      <c r="K14" s="25">
        <v>15</v>
      </c>
      <c r="L14" s="204">
        <v>0</v>
      </c>
      <c r="M14" s="52">
        <v>15</v>
      </c>
      <c r="N14" s="25">
        <v>15</v>
      </c>
      <c r="O14" s="204">
        <v>0</v>
      </c>
      <c r="P14" s="52">
        <v>15</v>
      </c>
      <c r="Q14" s="251"/>
    </row>
    <row r="15" spans="1:17" ht="25.5">
      <c r="A15" s="217">
        <v>12</v>
      </c>
      <c r="B15" s="218" t="s">
        <v>182</v>
      </c>
      <c r="C15" s="225" t="s">
        <v>194</v>
      </c>
      <c r="D15" s="227">
        <v>316</v>
      </c>
      <c r="E15" s="211">
        <v>15</v>
      </c>
      <c r="F15" s="211">
        <v>5</v>
      </c>
      <c r="G15" s="210">
        <v>10</v>
      </c>
      <c r="H15" s="210">
        <v>1</v>
      </c>
      <c r="I15" s="25">
        <v>0</v>
      </c>
      <c r="J15" s="210">
        <v>1</v>
      </c>
      <c r="K15" s="211">
        <v>15</v>
      </c>
      <c r="L15" s="25">
        <v>0</v>
      </c>
      <c r="M15" s="210">
        <v>15</v>
      </c>
      <c r="N15" s="211">
        <v>15</v>
      </c>
      <c r="O15" s="25">
        <v>0</v>
      </c>
      <c r="P15" s="210">
        <v>15</v>
      </c>
      <c r="Q15" s="251"/>
    </row>
    <row r="16" spans="1:17" ht="25.5">
      <c r="A16" s="220">
        <v>13</v>
      </c>
      <c r="B16" s="218" t="s">
        <v>182</v>
      </c>
      <c r="C16" s="224" t="s">
        <v>195</v>
      </c>
      <c r="D16" s="206">
        <v>253</v>
      </c>
      <c r="E16" s="216">
        <v>15</v>
      </c>
      <c r="F16" s="216">
        <v>5</v>
      </c>
      <c r="G16" s="215">
        <v>10</v>
      </c>
      <c r="H16" s="204">
        <v>1</v>
      </c>
      <c r="I16" s="210">
        <v>0</v>
      </c>
      <c r="J16" s="204">
        <v>1</v>
      </c>
      <c r="K16" s="211">
        <v>15</v>
      </c>
      <c r="L16" s="210">
        <v>0</v>
      </c>
      <c r="M16" s="210">
        <v>15</v>
      </c>
      <c r="N16" s="211">
        <v>15</v>
      </c>
      <c r="O16" s="210">
        <v>0</v>
      </c>
      <c r="P16" s="210">
        <v>15</v>
      </c>
      <c r="Q16" s="251"/>
    </row>
    <row r="17" spans="1:17" ht="25.5">
      <c r="A17" s="220">
        <v>14</v>
      </c>
      <c r="B17" s="218" t="s">
        <v>182</v>
      </c>
      <c r="C17" s="228" t="s">
        <v>196</v>
      </c>
      <c r="D17" s="209">
        <v>56</v>
      </c>
      <c r="E17" s="211">
        <v>15</v>
      </c>
      <c r="F17" s="211">
        <v>5</v>
      </c>
      <c r="G17" s="210">
        <v>10</v>
      </c>
      <c r="H17" s="210">
        <v>1</v>
      </c>
      <c r="I17" s="25">
        <v>0</v>
      </c>
      <c r="J17" s="210">
        <v>1</v>
      </c>
      <c r="K17" s="211">
        <v>15</v>
      </c>
      <c r="L17" s="25">
        <v>0</v>
      </c>
      <c r="M17" s="210">
        <v>15</v>
      </c>
      <c r="N17" s="211">
        <v>15</v>
      </c>
      <c r="O17" s="25">
        <v>0</v>
      </c>
      <c r="P17" s="210">
        <v>15</v>
      </c>
      <c r="Q17" s="251"/>
    </row>
    <row r="18" spans="1:17" ht="25.5">
      <c r="A18" s="217">
        <v>15</v>
      </c>
      <c r="B18" s="218" t="s">
        <v>182</v>
      </c>
      <c r="C18" s="229" t="s">
        <v>197</v>
      </c>
      <c r="D18" s="230">
        <v>238</v>
      </c>
      <c r="E18" s="216">
        <v>15</v>
      </c>
      <c r="F18" s="216">
        <v>5</v>
      </c>
      <c r="G18" s="215">
        <v>10</v>
      </c>
      <c r="H18" s="204">
        <v>1</v>
      </c>
      <c r="I18" s="210">
        <v>0</v>
      </c>
      <c r="J18" s="204">
        <v>1</v>
      </c>
      <c r="K18" s="211">
        <v>15</v>
      </c>
      <c r="L18" s="210">
        <v>0</v>
      </c>
      <c r="M18" s="210">
        <v>15</v>
      </c>
      <c r="N18" s="211">
        <v>15</v>
      </c>
      <c r="O18" s="210">
        <v>0</v>
      </c>
      <c r="P18" s="210">
        <v>15</v>
      </c>
      <c r="Q18" s="251"/>
    </row>
    <row r="19" spans="1:17" ht="25.5">
      <c r="A19" s="220">
        <v>16</v>
      </c>
      <c r="B19" s="218" t="s">
        <v>182</v>
      </c>
      <c r="C19" s="219" t="s">
        <v>198</v>
      </c>
      <c r="D19" s="209">
        <v>203</v>
      </c>
      <c r="E19" s="25">
        <v>15</v>
      </c>
      <c r="F19" s="25">
        <v>5</v>
      </c>
      <c r="G19" s="52">
        <v>10</v>
      </c>
      <c r="H19" s="25">
        <v>1</v>
      </c>
      <c r="I19" s="204">
        <v>0</v>
      </c>
      <c r="J19" s="52">
        <v>1</v>
      </c>
      <c r="K19" s="25">
        <v>15</v>
      </c>
      <c r="L19" s="204">
        <v>0</v>
      </c>
      <c r="M19" s="52">
        <v>15</v>
      </c>
      <c r="N19" s="25">
        <v>15</v>
      </c>
      <c r="O19" s="204">
        <v>0</v>
      </c>
      <c r="P19" s="52">
        <v>15</v>
      </c>
      <c r="Q19" s="251"/>
    </row>
    <row r="20" spans="1:17" ht="32.1" customHeight="1">
      <c r="A20" s="217">
        <v>17</v>
      </c>
      <c r="B20" s="218" t="s">
        <v>182</v>
      </c>
      <c r="C20" s="231" t="s">
        <v>199</v>
      </c>
      <c r="D20" s="209">
        <v>795</v>
      </c>
      <c r="E20" s="211">
        <v>15</v>
      </c>
      <c r="F20" s="211">
        <v>5</v>
      </c>
      <c r="G20" s="210">
        <v>10</v>
      </c>
      <c r="H20" s="210">
        <v>1</v>
      </c>
      <c r="I20" s="25">
        <v>0</v>
      </c>
      <c r="J20" s="210">
        <v>1</v>
      </c>
      <c r="K20" s="211">
        <v>15</v>
      </c>
      <c r="L20" s="25">
        <v>0</v>
      </c>
      <c r="M20" s="210">
        <v>15</v>
      </c>
      <c r="N20" s="211">
        <v>15</v>
      </c>
      <c r="O20" s="25">
        <v>0</v>
      </c>
      <c r="P20" s="210">
        <v>15</v>
      </c>
      <c r="Q20" s="251"/>
    </row>
    <row r="21" spans="1:17" ht="25.5">
      <c r="A21" s="220">
        <v>18</v>
      </c>
      <c r="B21" s="218" t="s">
        <v>182</v>
      </c>
      <c r="C21" s="232" t="s">
        <v>200</v>
      </c>
      <c r="D21" s="233">
        <v>811</v>
      </c>
      <c r="E21" s="216">
        <v>15</v>
      </c>
      <c r="F21" s="216">
        <v>5</v>
      </c>
      <c r="G21" s="215">
        <v>10</v>
      </c>
      <c r="H21" s="204">
        <v>1</v>
      </c>
      <c r="I21" s="210">
        <v>0</v>
      </c>
      <c r="J21" s="204">
        <v>1</v>
      </c>
      <c r="K21" s="211">
        <v>15</v>
      </c>
      <c r="L21" s="210">
        <v>0</v>
      </c>
      <c r="M21" s="210">
        <v>15</v>
      </c>
      <c r="N21" s="211">
        <v>15</v>
      </c>
      <c r="O21" s="210">
        <v>0</v>
      </c>
      <c r="P21" s="210">
        <v>15</v>
      </c>
      <c r="Q21" s="251"/>
    </row>
    <row r="22" spans="1:17" ht="25.5">
      <c r="A22" s="217">
        <v>19</v>
      </c>
      <c r="B22" s="218" t="s">
        <v>182</v>
      </c>
      <c r="C22" s="225" t="s">
        <v>201</v>
      </c>
      <c r="D22" s="234">
        <v>332</v>
      </c>
      <c r="E22" s="25">
        <v>15</v>
      </c>
      <c r="F22" s="25">
        <v>5</v>
      </c>
      <c r="G22" s="52">
        <v>10</v>
      </c>
      <c r="H22" s="25">
        <v>1</v>
      </c>
      <c r="I22" s="204">
        <v>0</v>
      </c>
      <c r="J22" s="52">
        <v>1</v>
      </c>
      <c r="K22" s="25">
        <v>15</v>
      </c>
      <c r="L22" s="204">
        <v>0</v>
      </c>
      <c r="M22" s="52">
        <v>15</v>
      </c>
      <c r="N22" s="25">
        <v>15</v>
      </c>
      <c r="O22" s="204">
        <v>0</v>
      </c>
      <c r="P22" s="52">
        <v>15</v>
      </c>
      <c r="Q22" s="251"/>
    </row>
    <row r="23" spans="1:17" ht="25.5">
      <c r="A23" s="220">
        <v>20</v>
      </c>
      <c r="B23" s="218" t="s">
        <v>182</v>
      </c>
      <c r="C23" s="225" t="s">
        <v>202</v>
      </c>
      <c r="D23" s="209">
        <v>665</v>
      </c>
      <c r="E23" s="211">
        <v>15</v>
      </c>
      <c r="F23" s="211">
        <v>5</v>
      </c>
      <c r="G23" s="210">
        <v>10</v>
      </c>
      <c r="H23" s="210">
        <v>1</v>
      </c>
      <c r="I23" s="25">
        <v>0</v>
      </c>
      <c r="J23" s="210">
        <v>1</v>
      </c>
      <c r="K23" s="211">
        <v>15</v>
      </c>
      <c r="L23" s="25">
        <v>0</v>
      </c>
      <c r="M23" s="210">
        <v>15</v>
      </c>
      <c r="N23" s="211">
        <v>15</v>
      </c>
      <c r="O23" s="25">
        <v>0</v>
      </c>
      <c r="P23" s="210">
        <v>15</v>
      </c>
      <c r="Q23" s="251"/>
    </row>
    <row r="24" spans="1:17" ht="25.5">
      <c r="A24" s="220">
        <v>21</v>
      </c>
      <c r="B24" s="218" t="s">
        <v>182</v>
      </c>
      <c r="C24" s="225" t="s">
        <v>203</v>
      </c>
      <c r="D24" s="209">
        <v>89</v>
      </c>
      <c r="E24" s="25">
        <v>15</v>
      </c>
      <c r="F24" s="25">
        <v>5</v>
      </c>
      <c r="G24" s="52">
        <v>10</v>
      </c>
      <c r="H24" s="25">
        <v>1</v>
      </c>
      <c r="I24" s="204">
        <v>0</v>
      </c>
      <c r="J24" s="52">
        <v>1</v>
      </c>
      <c r="K24" s="25">
        <v>15</v>
      </c>
      <c r="L24" s="204">
        <v>0</v>
      </c>
      <c r="M24" s="52">
        <v>15</v>
      </c>
      <c r="N24" s="25">
        <v>15</v>
      </c>
      <c r="O24" s="204">
        <v>0</v>
      </c>
      <c r="P24" s="52">
        <v>15</v>
      </c>
      <c r="Q24" s="251"/>
    </row>
    <row r="25" spans="1:17" ht="25.5">
      <c r="A25" s="217">
        <v>22</v>
      </c>
      <c r="B25" s="218" t="s">
        <v>182</v>
      </c>
      <c r="C25" s="225" t="s">
        <v>204</v>
      </c>
      <c r="D25" s="209">
        <v>157</v>
      </c>
      <c r="E25" s="211">
        <v>15</v>
      </c>
      <c r="F25" s="211">
        <v>5</v>
      </c>
      <c r="G25" s="210">
        <v>10</v>
      </c>
      <c r="H25" s="210">
        <v>1</v>
      </c>
      <c r="I25" s="25">
        <v>0</v>
      </c>
      <c r="J25" s="210">
        <v>1</v>
      </c>
      <c r="K25" s="211">
        <v>15</v>
      </c>
      <c r="L25" s="25">
        <v>0</v>
      </c>
      <c r="M25" s="210">
        <v>15</v>
      </c>
      <c r="N25" s="211">
        <v>15</v>
      </c>
      <c r="O25" s="25">
        <v>0</v>
      </c>
      <c r="P25" s="210">
        <v>15</v>
      </c>
      <c r="Q25" s="251"/>
    </row>
    <row r="26" spans="1:17" ht="25.5">
      <c r="A26" s="220">
        <v>23</v>
      </c>
      <c r="B26" s="218" t="s">
        <v>182</v>
      </c>
      <c r="C26" s="225" t="s">
        <v>205</v>
      </c>
      <c r="D26" s="235">
        <v>220</v>
      </c>
      <c r="E26" s="216">
        <v>15</v>
      </c>
      <c r="F26" s="216">
        <v>5</v>
      </c>
      <c r="G26" s="215">
        <v>10</v>
      </c>
      <c r="H26" s="204">
        <v>1</v>
      </c>
      <c r="I26" s="210">
        <v>0</v>
      </c>
      <c r="J26" s="204">
        <v>1</v>
      </c>
      <c r="K26" s="211">
        <v>15</v>
      </c>
      <c r="L26" s="210">
        <v>0</v>
      </c>
      <c r="M26" s="210">
        <v>15</v>
      </c>
      <c r="N26" s="211">
        <v>15</v>
      </c>
      <c r="O26" s="210">
        <v>0</v>
      </c>
      <c r="P26" s="210">
        <v>15</v>
      </c>
      <c r="Q26" s="251"/>
    </row>
    <row r="27" spans="1:17" ht="25.5">
      <c r="A27" s="220">
        <v>24</v>
      </c>
      <c r="B27" s="218" t="s">
        <v>182</v>
      </c>
      <c r="C27" s="236" t="s">
        <v>206</v>
      </c>
      <c r="D27" s="209">
        <v>523</v>
      </c>
      <c r="E27" s="211">
        <v>15</v>
      </c>
      <c r="F27" s="211">
        <v>5</v>
      </c>
      <c r="G27" s="210">
        <v>10</v>
      </c>
      <c r="H27" s="210">
        <v>1</v>
      </c>
      <c r="I27" s="25">
        <v>0</v>
      </c>
      <c r="J27" s="210">
        <v>1</v>
      </c>
      <c r="K27" s="211">
        <v>15</v>
      </c>
      <c r="L27" s="25">
        <v>0</v>
      </c>
      <c r="M27" s="210">
        <v>15</v>
      </c>
      <c r="N27" s="211">
        <v>15</v>
      </c>
      <c r="O27" s="25">
        <v>0</v>
      </c>
      <c r="P27" s="210">
        <v>15</v>
      </c>
      <c r="Q27" s="251"/>
    </row>
    <row r="28" spans="1:17" ht="25.5">
      <c r="A28" s="217">
        <v>25</v>
      </c>
      <c r="B28" s="218" t="s">
        <v>182</v>
      </c>
      <c r="C28" s="237" t="s">
        <v>207</v>
      </c>
      <c r="D28" s="209">
        <v>1106</v>
      </c>
      <c r="E28" s="216">
        <v>15</v>
      </c>
      <c r="F28" s="216">
        <v>5</v>
      </c>
      <c r="G28" s="215">
        <v>10</v>
      </c>
      <c r="H28" s="204">
        <v>1</v>
      </c>
      <c r="I28" s="210">
        <v>0</v>
      </c>
      <c r="J28" s="204">
        <v>1</v>
      </c>
      <c r="K28" s="211">
        <v>15</v>
      </c>
      <c r="L28" s="210">
        <v>0</v>
      </c>
      <c r="M28" s="210">
        <v>15</v>
      </c>
      <c r="N28" s="211">
        <v>15</v>
      </c>
      <c r="O28" s="210">
        <v>0</v>
      </c>
      <c r="P28" s="210">
        <v>15</v>
      </c>
      <c r="Q28" s="251"/>
    </row>
    <row r="29" spans="1:17" ht="25.5">
      <c r="A29" s="220">
        <v>26</v>
      </c>
      <c r="B29" s="218" t="s">
        <v>182</v>
      </c>
      <c r="C29" s="225" t="s">
        <v>208</v>
      </c>
      <c r="D29" s="209">
        <v>996</v>
      </c>
      <c r="E29" s="25">
        <v>15</v>
      </c>
      <c r="F29" s="25">
        <v>5</v>
      </c>
      <c r="G29" s="52">
        <v>10</v>
      </c>
      <c r="H29" s="25">
        <v>1</v>
      </c>
      <c r="I29" s="204">
        <v>0</v>
      </c>
      <c r="J29" s="52">
        <v>1</v>
      </c>
      <c r="K29" s="25">
        <v>15</v>
      </c>
      <c r="L29" s="204">
        <v>0</v>
      </c>
      <c r="M29" s="52">
        <v>15</v>
      </c>
      <c r="N29" s="25">
        <v>15</v>
      </c>
      <c r="O29" s="204">
        <v>0</v>
      </c>
      <c r="P29" s="52">
        <v>15</v>
      </c>
      <c r="Q29" s="251"/>
    </row>
    <row r="30" spans="1:17" ht="25.5">
      <c r="A30" s="217">
        <v>27</v>
      </c>
      <c r="B30" s="218" t="s">
        <v>182</v>
      </c>
      <c r="C30" s="238" t="s">
        <v>209</v>
      </c>
      <c r="D30" s="209">
        <v>87</v>
      </c>
      <c r="E30" s="211">
        <v>15</v>
      </c>
      <c r="F30" s="211">
        <v>5</v>
      </c>
      <c r="G30" s="210">
        <v>10</v>
      </c>
      <c r="H30" s="210">
        <v>1</v>
      </c>
      <c r="I30" s="25">
        <v>0</v>
      </c>
      <c r="J30" s="210">
        <v>1</v>
      </c>
      <c r="K30" s="211">
        <v>15</v>
      </c>
      <c r="L30" s="25">
        <v>0</v>
      </c>
      <c r="M30" s="210">
        <v>15</v>
      </c>
      <c r="N30" s="211">
        <v>15</v>
      </c>
      <c r="O30" s="25">
        <v>0</v>
      </c>
      <c r="P30" s="210">
        <v>15</v>
      </c>
      <c r="Q30" s="251"/>
    </row>
    <row r="31" spans="1:17" ht="25.5">
      <c r="A31" s="220">
        <v>28</v>
      </c>
      <c r="B31" s="218" t="s">
        <v>182</v>
      </c>
      <c r="C31" s="239" t="s">
        <v>210</v>
      </c>
      <c r="D31" s="240">
        <v>234</v>
      </c>
      <c r="E31" s="216">
        <v>15</v>
      </c>
      <c r="F31" s="216">
        <v>5</v>
      </c>
      <c r="G31" s="215">
        <v>10</v>
      </c>
      <c r="H31" s="204">
        <v>1</v>
      </c>
      <c r="I31" s="210">
        <v>0</v>
      </c>
      <c r="J31" s="204">
        <v>1</v>
      </c>
      <c r="K31" s="211">
        <v>15</v>
      </c>
      <c r="L31" s="210">
        <v>0</v>
      </c>
      <c r="M31" s="210">
        <v>15</v>
      </c>
      <c r="N31" s="211">
        <v>15</v>
      </c>
      <c r="O31" s="210">
        <v>0</v>
      </c>
      <c r="P31" s="210">
        <v>15</v>
      </c>
      <c r="Q31" s="251"/>
    </row>
    <row r="32" spans="1:17" ht="25.5">
      <c r="A32" s="217">
        <v>29</v>
      </c>
      <c r="B32" s="218" t="s">
        <v>182</v>
      </c>
      <c r="C32" s="241" t="s">
        <v>211</v>
      </c>
      <c r="D32" s="242">
        <v>406</v>
      </c>
      <c r="E32" s="25">
        <v>15</v>
      </c>
      <c r="F32" s="25">
        <v>5</v>
      </c>
      <c r="G32" s="52">
        <v>10</v>
      </c>
      <c r="H32" s="25">
        <v>1</v>
      </c>
      <c r="I32" s="204">
        <v>0</v>
      </c>
      <c r="J32" s="52">
        <v>1</v>
      </c>
      <c r="K32" s="25">
        <v>15</v>
      </c>
      <c r="L32" s="204">
        <v>0</v>
      </c>
      <c r="M32" s="52">
        <v>15</v>
      </c>
      <c r="N32" s="25">
        <v>15</v>
      </c>
      <c r="O32" s="204">
        <v>0</v>
      </c>
      <c r="P32" s="52">
        <v>15</v>
      </c>
      <c r="Q32" s="251"/>
    </row>
    <row r="33" spans="1:17" ht="25.5">
      <c r="A33" s="217">
        <v>30</v>
      </c>
      <c r="B33" s="218" t="s">
        <v>182</v>
      </c>
      <c r="C33" s="224" t="s">
        <v>212</v>
      </c>
      <c r="D33" s="243">
        <v>558</v>
      </c>
      <c r="E33" s="216">
        <v>15</v>
      </c>
      <c r="F33" s="216">
        <v>5</v>
      </c>
      <c r="G33" s="215">
        <v>10</v>
      </c>
      <c r="H33" s="204">
        <v>1</v>
      </c>
      <c r="I33" s="210">
        <v>0</v>
      </c>
      <c r="J33" s="204">
        <v>1</v>
      </c>
      <c r="K33" s="211">
        <v>15</v>
      </c>
      <c r="L33" s="210">
        <v>0</v>
      </c>
      <c r="M33" s="210">
        <v>15</v>
      </c>
      <c r="N33" s="211">
        <v>15</v>
      </c>
      <c r="O33" s="210">
        <v>0</v>
      </c>
      <c r="P33" s="210">
        <v>15</v>
      </c>
      <c r="Q33" s="251"/>
    </row>
    <row r="34" spans="1:17" ht="25.5">
      <c r="A34" s="217">
        <v>31</v>
      </c>
      <c r="B34" s="218" t="s">
        <v>182</v>
      </c>
      <c r="C34" s="244" t="s">
        <v>213</v>
      </c>
      <c r="D34" s="209">
        <v>116</v>
      </c>
      <c r="E34" s="211">
        <v>15</v>
      </c>
      <c r="F34" s="211">
        <v>5</v>
      </c>
      <c r="G34" s="210">
        <v>10</v>
      </c>
      <c r="H34" s="210">
        <v>1</v>
      </c>
      <c r="I34" s="25">
        <v>0</v>
      </c>
      <c r="J34" s="210">
        <v>1</v>
      </c>
      <c r="K34" s="211">
        <v>15</v>
      </c>
      <c r="L34" s="25">
        <v>0</v>
      </c>
      <c r="M34" s="210">
        <v>15</v>
      </c>
      <c r="N34" s="211">
        <v>15</v>
      </c>
      <c r="O34" s="25">
        <v>0</v>
      </c>
      <c r="P34" s="210">
        <v>15</v>
      </c>
      <c r="Q34" s="251"/>
    </row>
    <row r="35" spans="1:17" ht="25.5">
      <c r="A35" s="220">
        <v>32</v>
      </c>
      <c r="B35" s="218" t="s">
        <v>182</v>
      </c>
      <c r="C35" s="224" t="s">
        <v>214</v>
      </c>
      <c r="D35" s="245">
        <v>420</v>
      </c>
      <c r="E35" s="211">
        <v>15</v>
      </c>
      <c r="F35" s="211">
        <v>5</v>
      </c>
      <c r="G35" s="210">
        <v>10</v>
      </c>
      <c r="H35" s="210">
        <v>1</v>
      </c>
      <c r="I35" s="25">
        <v>0</v>
      </c>
      <c r="J35" s="210">
        <v>1</v>
      </c>
      <c r="K35" s="211">
        <v>15</v>
      </c>
      <c r="L35" s="25">
        <v>0</v>
      </c>
      <c r="M35" s="210">
        <v>15</v>
      </c>
      <c r="N35" s="211">
        <v>15</v>
      </c>
      <c r="O35" s="25">
        <v>0</v>
      </c>
      <c r="P35" s="210">
        <v>15</v>
      </c>
      <c r="Q35" s="251"/>
    </row>
    <row r="36" spans="1:17" s="1" customFormat="1" ht="25.5">
      <c r="A36" s="246">
        <v>33</v>
      </c>
      <c r="B36" s="218" t="s">
        <v>182</v>
      </c>
      <c r="C36" s="224" t="s">
        <v>215</v>
      </c>
      <c r="D36" s="247">
        <v>65</v>
      </c>
      <c r="E36" s="215">
        <v>15</v>
      </c>
      <c r="F36" s="215">
        <v>5</v>
      </c>
      <c r="G36" s="215">
        <v>10</v>
      </c>
      <c r="H36" s="204">
        <v>1</v>
      </c>
      <c r="I36" s="210">
        <v>0</v>
      </c>
      <c r="J36" s="204">
        <v>1</v>
      </c>
      <c r="K36" s="210">
        <v>15</v>
      </c>
      <c r="L36" s="210">
        <v>0</v>
      </c>
      <c r="M36" s="210">
        <v>15</v>
      </c>
      <c r="N36" s="210">
        <v>15</v>
      </c>
      <c r="O36" s="210">
        <v>0</v>
      </c>
      <c r="P36" s="210">
        <v>15</v>
      </c>
      <c r="Q36" s="251"/>
    </row>
    <row r="37" spans="1:17" ht="25.5">
      <c r="A37" s="248">
        <v>34</v>
      </c>
      <c r="B37" s="218" t="s">
        <v>182</v>
      </c>
      <c r="C37" s="249" t="s">
        <v>216</v>
      </c>
      <c r="D37" s="247">
        <v>1506</v>
      </c>
      <c r="E37" s="211">
        <v>15</v>
      </c>
      <c r="F37" s="211">
        <v>5</v>
      </c>
      <c r="G37" s="210">
        <v>10</v>
      </c>
      <c r="H37" s="204">
        <v>1</v>
      </c>
      <c r="I37" s="215">
        <v>0</v>
      </c>
      <c r="J37" s="204">
        <v>1</v>
      </c>
      <c r="K37" s="211">
        <v>15</v>
      </c>
      <c r="L37" s="215">
        <v>0</v>
      </c>
      <c r="M37" s="210">
        <v>15</v>
      </c>
      <c r="N37" s="211">
        <v>15</v>
      </c>
      <c r="O37" s="215">
        <v>0</v>
      </c>
      <c r="P37" s="210">
        <v>15</v>
      </c>
      <c r="Q37" s="251"/>
    </row>
    <row r="38" spans="1:17" ht="25.5">
      <c r="A38" s="248">
        <v>35</v>
      </c>
      <c r="B38" s="218" t="s">
        <v>182</v>
      </c>
      <c r="C38" s="249" t="s">
        <v>217</v>
      </c>
      <c r="D38" s="247">
        <v>496</v>
      </c>
      <c r="E38" s="216">
        <v>15</v>
      </c>
      <c r="F38" s="216">
        <v>5</v>
      </c>
      <c r="G38" s="215">
        <v>10</v>
      </c>
      <c r="H38" s="204">
        <v>1</v>
      </c>
      <c r="I38" s="215">
        <v>0</v>
      </c>
      <c r="J38" s="204">
        <v>1</v>
      </c>
      <c r="K38" s="211">
        <v>15</v>
      </c>
      <c r="L38" s="215">
        <v>0</v>
      </c>
      <c r="M38" s="210">
        <v>15</v>
      </c>
      <c r="N38" s="211">
        <v>15</v>
      </c>
      <c r="O38" s="215">
        <v>0</v>
      </c>
      <c r="P38" s="210">
        <v>15</v>
      </c>
      <c r="Q38" s="251"/>
    </row>
    <row r="39" spans="1:17" ht="25.5">
      <c r="A39" s="248">
        <v>36</v>
      </c>
      <c r="B39" s="218" t="s">
        <v>182</v>
      </c>
      <c r="C39" s="249" t="s">
        <v>218</v>
      </c>
      <c r="D39" s="247">
        <v>430</v>
      </c>
      <c r="E39" s="25">
        <v>15</v>
      </c>
      <c r="F39" s="25">
        <v>5</v>
      </c>
      <c r="G39" s="52">
        <v>10</v>
      </c>
      <c r="H39" s="204">
        <v>1</v>
      </c>
      <c r="I39" s="215">
        <v>0</v>
      </c>
      <c r="J39" s="204">
        <v>1</v>
      </c>
      <c r="K39" s="25">
        <v>15</v>
      </c>
      <c r="L39" s="215">
        <v>0</v>
      </c>
      <c r="M39" s="52">
        <v>15</v>
      </c>
      <c r="N39" s="25">
        <v>15</v>
      </c>
      <c r="O39" s="215">
        <v>0</v>
      </c>
      <c r="P39" s="52">
        <v>15</v>
      </c>
      <c r="Q39" s="251"/>
    </row>
    <row r="40" spans="1:17" ht="25.5">
      <c r="A40" s="248">
        <v>37</v>
      </c>
      <c r="B40" s="218" t="s">
        <v>182</v>
      </c>
      <c r="C40" s="249" t="s">
        <v>219</v>
      </c>
      <c r="D40" s="247">
        <v>1039</v>
      </c>
      <c r="E40" s="211">
        <v>15</v>
      </c>
      <c r="F40" s="211">
        <v>5</v>
      </c>
      <c r="G40" s="210">
        <v>10</v>
      </c>
      <c r="H40" s="204">
        <v>1</v>
      </c>
      <c r="I40" s="215">
        <v>0</v>
      </c>
      <c r="J40" s="204">
        <v>1</v>
      </c>
      <c r="K40" s="211">
        <v>15</v>
      </c>
      <c r="L40" s="215">
        <v>0</v>
      </c>
      <c r="M40" s="210">
        <v>15</v>
      </c>
      <c r="N40" s="211">
        <v>15</v>
      </c>
      <c r="O40" s="215">
        <v>0</v>
      </c>
      <c r="P40" s="210">
        <v>15</v>
      </c>
      <c r="Q40" s="251"/>
    </row>
    <row r="41" spans="1:17" ht="25.5">
      <c r="A41" s="248">
        <v>38</v>
      </c>
      <c r="B41" s="218" t="s">
        <v>182</v>
      </c>
      <c r="C41" s="249" t="s">
        <v>220</v>
      </c>
      <c r="D41" s="247">
        <v>1166</v>
      </c>
      <c r="E41" s="216">
        <v>15</v>
      </c>
      <c r="F41" s="216">
        <v>5</v>
      </c>
      <c r="G41" s="215">
        <v>10</v>
      </c>
      <c r="H41" s="204">
        <v>1</v>
      </c>
      <c r="I41" s="215">
        <v>0</v>
      </c>
      <c r="J41" s="204">
        <v>1</v>
      </c>
      <c r="K41" s="211">
        <v>15</v>
      </c>
      <c r="L41" s="215">
        <v>0</v>
      </c>
      <c r="M41" s="210">
        <v>15</v>
      </c>
      <c r="N41" s="211">
        <v>15</v>
      </c>
      <c r="O41" s="215">
        <v>0</v>
      </c>
      <c r="P41" s="210">
        <v>15</v>
      </c>
      <c r="Q41" s="251"/>
    </row>
    <row r="42" spans="1:17" ht="25.5">
      <c r="A42" s="248">
        <v>39</v>
      </c>
      <c r="B42" s="218" t="s">
        <v>182</v>
      </c>
      <c r="C42" s="249" t="s">
        <v>221</v>
      </c>
      <c r="D42" s="247">
        <v>906</v>
      </c>
      <c r="E42" s="25">
        <v>15</v>
      </c>
      <c r="F42" s="25">
        <v>5</v>
      </c>
      <c r="G42" s="52">
        <v>10</v>
      </c>
      <c r="H42" s="204">
        <v>1</v>
      </c>
      <c r="I42" s="215">
        <v>0</v>
      </c>
      <c r="J42" s="204">
        <v>1</v>
      </c>
      <c r="K42" s="25">
        <v>15</v>
      </c>
      <c r="L42" s="215">
        <v>0</v>
      </c>
      <c r="M42" s="52">
        <v>15</v>
      </c>
      <c r="N42" s="25">
        <v>15</v>
      </c>
      <c r="O42" s="215">
        <v>0</v>
      </c>
      <c r="P42" s="52">
        <v>15</v>
      </c>
      <c r="Q42" s="251"/>
    </row>
    <row r="43" spans="1:17" ht="25.5">
      <c r="A43" s="248">
        <v>40</v>
      </c>
      <c r="B43" s="250" t="s">
        <v>182</v>
      </c>
      <c r="C43" s="249" t="s">
        <v>222</v>
      </c>
      <c r="D43" s="247">
        <v>2226</v>
      </c>
      <c r="E43" s="211">
        <v>15</v>
      </c>
      <c r="F43" s="211">
        <v>5</v>
      </c>
      <c r="G43" s="210">
        <v>10</v>
      </c>
      <c r="H43" s="61">
        <v>1</v>
      </c>
      <c r="I43" s="204">
        <v>0</v>
      </c>
      <c r="J43" s="409">
        <v>1</v>
      </c>
      <c r="K43" s="211">
        <v>15</v>
      </c>
      <c r="L43" s="204">
        <v>0</v>
      </c>
      <c r="M43" s="210">
        <v>15</v>
      </c>
      <c r="N43" s="211">
        <v>15</v>
      </c>
      <c r="O43" s="204">
        <v>0</v>
      </c>
      <c r="P43" s="210">
        <v>15</v>
      </c>
      <c r="Q43" s="251"/>
    </row>
    <row r="44" spans="1:17">
      <c r="A44" s="51"/>
      <c r="B44" s="51"/>
      <c r="C44" s="51" t="s">
        <v>223</v>
      </c>
      <c r="D44" s="51">
        <f>SUM(D4:D43)</f>
        <v>20610</v>
      </c>
      <c r="E44" s="216">
        <v>600</v>
      </c>
      <c r="F44" s="25">
        <f>SUM(F4:F43)</f>
        <v>200</v>
      </c>
      <c r="G44" s="52">
        <f>SUM(G4:G43)</f>
        <v>400</v>
      </c>
      <c r="H44" s="25">
        <v>40</v>
      </c>
      <c r="I44" s="25">
        <v>0</v>
      </c>
      <c r="J44" s="52">
        <v>40</v>
      </c>
      <c r="K44" s="25">
        <f t="shared" ref="K44" si="0">SUM(K4:K43)</f>
        <v>600</v>
      </c>
      <c r="L44" s="25">
        <v>0</v>
      </c>
      <c r="M44" s="52">
        <f>SUM(M4:M43)</f>
        <v>600</v>
      </c>
      <c r="N44" s="25">
        <f>SUM(N4:N43)</f>
        <v>600</v>
      </c>
      <c r="O44" s="25">
        <v>0</v>
      </c>
      <c r="P44" s="52">
        <f>SUM(P4:P43)</f>
        <v>600</v>
      </c>
      <c r="Q44" s="251"/>
    </row>
    <row r="45" spans="1:17" s="354" customFormat="1">
      <c r="A45" s="103"/>
      <c r="B45" s="103"/>
      <c r="C45" s="103"/>
      <c r="D45" s="103"/>
      <c r="E45" s="384"/>
      <c r="F45" s="383"/>
      <c r="G45" s="408"/>
      <c r="H45" s="383"/>
      <c r="I45" s="383"/>
      <c r="J45" s="408"/>
      <c r="K45" s="383"/>
      <c r="L45" s="383"/>
      <c r="M45" s="408"/>
      <c r="N45" s="383"/>
      <c r="O45" s="383"/>
      <c r="P45" s="408"/>
      <c r="Q45" s="1"/>
    </row>
    <row r="47" spans="1:17" ht="15" customHeight="1">
      <c r="D47" s="1"/>
    </row>
    <row r="48" spans="1:17" ht="15" customHeight="1">
      <c r="D48" s="1"/>
    </row>
    <row r="49" spans="4:4" ht="15" customHeight="1">
      <c r="D49" s="1"/>
    </row>
    <row r="50" spans="4:4">
      <c r="D50" s="1"/>
    </row>
    <row r="51" spans="4:4">
      <c r="D51" s="1"/>
    </row>
  </sheetData>
  <mergeCells count="9">
    <mergeCell ref="N2:P2"/>
    <mergeCell ref="Q2:Q3"/>
    <mergeCell ref="E2:G2"/>
    <mergeCell ref="H2:J2"/>
    <mergeCell ref="A2:A3"/>
    <mergeCell ref="B2:B3"/>
    <mergeCell ref="C2:C3"/>
    <mergeCell ref="D2:D3"/>
    <mergeCell ref="K2:M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GN22"/>
  <sheetViews>
    <sheetView topLeftCell="F1" workbookViewId="0">
      <selection activeCell="R3" sqref="R3"/>
    </sheetView>
  </sheetViews>
  <sheetFormatPr defaultRowHeight="12.75"/>
  <cols>
    <col min="1" max="2" width="9.140625" style="361"/>
    <col min="3" max="3" width="39.5703125" style="361" customWidth="1"/>
    <col min="4" max="4" width="21.42578125" style="361" customWidth="1"/>
    <col min="5" max="5" width="16" style="361" customWidth="1"/>
    <col min="6" max="6" width="16.5703125" style="361" customWidth="1"/>
    <col min="7" max="7" width="9.140625" style="361"/>
    <col min="8" max="8" width="10.5703125" style="361" customWidth="1"/>
    <col min="9" max="9" width="14.7109375" style="361" customWidth="1"/>
    <col min="10" max="10" width="16.140625" style="361" customWidth="1"/>
    <col min="11" max="11" width="14.7109375" style="361" customWidth="1"/>
    <col min="12" max="12" width="9.140625" style="361"/>
    <col min="13" max="13" width="16" style="361" customWidth="1"/>
    <col min="14" max="17" width="9.140625" style="361"/>
    <col min="18" max="18" width="13.5703125" style="361" customWidth="1"/>
    <col min="19" max="19" width="12.28515625" style="361" customWidth="1"/>
    <col min="20" max="16384" width="9.140625" style="361"/>
  </cols>
  <sheetData>
    <row r="1" spans="1:196" ht="15" customHeight="1">
      <c r="A1" s="363" t="s">
        <v>0</v>
      </c>
      <c r="B1" s="364" t="s">
        <v>1</v>
      </c>
      <c r="C1" s="364" t="s">
        <v>5</v>
      </c>
      <c r="D1" s="479" t="s">
        <v>40</v>
      </c>
      <c r="E1" s="480"/>
      <c r="F1" s="481"/>
      <c r="G1" s="403"/>
      <c r="H1" s="403"/>
      <c r="I1" s="479" t="s">
        <v>41</v>
      </c>
      <c r="J1" s="480"/>
      <c r="K1" s="481"/>
      <c r="L1" s="403"/>
      <c r="M1" s="482" t="s">
        <v>46</v>
      </c>
      <c r="N1" s="483"/>
      <c r="O1" s="483"/>
      <c r="P1" s="403"/>
      <c r="Q1" s="403"/>
      <c r="R1" s="410" t="s">
        <v>523</v>
      </c>
      <c r="S1" s="411"/>
      <c r="T1" s="412"/>
      <c r="U1" s="403"/>
      <c r="V1" s="403" t="s">
        <v>109</v>
      </c>
      <c r="W1" s="476"/>
      <c r="X1" s="477"/>
      <c r="Y1" s="478"/>
      <c r="Z1" s="476"/>
      <c r="AA1" s="477"/>
      <c r="AB1" s="478"/>
      <c r="AC1" s="476"/>
      <c r="AD1" s="477"/>
      <c r="AE1" s="478"/>
      <c r="AF1" s="476"/>
      <c r="AG1" s="477"/>
      <c r="AH1" s="478"/>
      <c r="AI1" s="476"/>
      <c r="AJ1" s="477"/>
      <c r="AK1" s="478"/>
      <c r="AL1" s="476"/>
      <c r="AM1" s="477"/>
      <c r="AN1" s="478"/>
      <c r="AO1" s="476"/>
      <c r="AP1" s="477"/>
      <c r="AQ1" s="478"/>
      <c r="AR1" s="476"/>
      <c r="AS1" s="477"/>
      <c r="AT1" s="478"/>
      <c r="AU1" s="476"/>
      <c r="AV1" s="477"/>
      <c r="AW1" s="478"/>
      <c r="AX1" s="476"/>
      <c r="AY1" s="477"/>
      <c r="AZ1" s="478"/>
      <c r="BA1" s="476"/>
      <c r="BB1" s="477"/>
      <c r="BC1" s="478"/>
      <c r="BD1" s="476"/>
      <c r="BE1" s="477"/>
      <c r="BF1" s="478"/>
      <c r="BG1" s="476"/>
      <c r="BH1" s="477"/>
      <c r="BI1" s="478"/>
      <c r="BP1" s="476"/>
      <c r="BQ1" s="477"/>
      <c r="BR1" s="478"/>
      <c r="BV1" s="476"/>
      <c r="BW1" s="477"/>
      <c r="BX1" s="478"/>
      <c r="BY1" s="476"/>
      <c r="BZ1" s="477"/>
      <c r="CA1" s="478"/>
      <c r="CH1" s="476"/>
      <c r="CI1" s="477"/>
      <c r="CJ1" s="478"/>
      <c r="DF1" s="476"/>
      <c r="DG1" s="477"/>
      <c r="DH1" s="478"/>
      <c r="DI1" s="476"/>
      <c r="DJ1" s="477"/>
      <c r="DK1" s="478"/>
      <c r="DO1" s="476"/>
      <c r="DP1" s="477"/>
      <c r="DQ1" s="478"/>
      <c r="EG1" s="476"/>
      <c r="EH1" s="477"/>
      <c r="EI1" s="478"/>
      <c r="EJ1" s="476"/>
      <c r="EK1" s="477"/>
      <c r="EL1" s="478"/>
      <c r="EY1" s="476"/>
      <c r="EZ1" s="477"/>
      <c r="FA1" s="478"/>
      <c r="FB1" s="476"/>
      <c r="FC1" s="477"/>
      <c r="FD1" s="478"/>
      <c r="FE1" s="476"/>
      <c r="FF1" s="477"/>
      <c r="FG1" s="478"/>
      <c r="FH1" s="476"/>
      <c r="FI1" s="477"/>
      <c r="FJ1" s="478"/>
      <c r="FK1" s="476"/>
      <c r="FL1" s="477"/>
      <c r="FM1" s="478"/>
      <c r="FN1" s="476"/>
      <c r="FO1" s="477"/>
      <c r="FP1" s="478"/>
      <c r="FQ1" s="476"/>
      <c r="FR1" s="477"/>
      <c r="FS1" s="478"/>
      <c r="FT1" s="476"/>
      <c r="FU1" s="477"/>
      <c r="FV1" s="478"/>
      <c r="FW1" s="476"/>
      <c r="FX1" s="477"/>
      <c r="FY1" s="478"/>
      <c r="FZ1" s="476"/>
      <c r="GA1" s="477"/>
      <c r="GB1" s="478"/>
      <c r="GC1" s="476"/>
      <c r="GD1" s="477"/>
      <c r="GE1" s="478"/>
      <c r="GI1" s="476"/>
      <c r="GJ1" s="477"/>
      <c r="GK1" s="478"/>
      <c r="GL1" s="476"/>
      <c r="GM1" s="477"/>
      <c r="GN1" s="478"/>
    </row>
    <row r="2" spans="1:196" ht="51.75" customHeight="1">
      <c r="A2" s="363"/>
      <c r="B2" s="364"/>
      <c r="C2" s="364"/>
      <c r="D2" s="356" t="s">
        <v>18</v>
      </c>
      <c r="E2" s="402" t="s">
        <v>17</v>
      </c>
      <c r="F2" s="402" t="s">
        <v>19</v>
      </c>
      <c r="G2" s="367" t="s">
        <v>420</v>
      </c>
      <c r="H2" s="367" t="s">
        <v>292</v>
      </c>
      <c r="I2" s="356" t="s">
        <v>18</v>
      </c>
      <c r="J2" s="356" t="s">
        <v>17</v>
      </c>
      <c r="K2" s="402" t="s">
        <v>19</v>
      </c>
      <c r="L2" s="367" t="s">
        <v>420</v>
      </c>
      <c r="M2" s="356" t="s">
        <v>18</v>
      </c>
      <c r="N2" s="402" t="s">
        <v>17</v>
      </c>
      <c r="O2" s="402" t="s">
        <v>19</v>
      </c>
      <c r="P2" s="367" t="s">
        <v>420</v>
      </c>
      <c r="Q2" s="367" t="s">
        <v>292</v>
      </c>
      <c r="R2" s="356" t="s">
        <v>18</v>
      </c>
      <c r="S2" s="356" t="s">
        <v>17</v>
      </c>
      <c r="T2" s="402" t="s">
        <v>19</v>
      </c>
      <c r="U2" s="367" t="s">
        <v>280</v>
      </c>
      <c r="V2" s="367"/>
      <c r="W2" s="369"/>
      <c r="X2" s="368"/>
      <c r="Y2" s="368"/>
      <c r="Z2" s="369"/>
      <c r="AA2" s="368"/>
      <c r="AB2" s="368"/>
      <c r="AC2" s="369"/>
      <c r="AD2" s="368"/>
      <c r="AE2" s="368"/>
      <c r="AF2" s="369"/>
      <c r="AG2" s="368"/>
      <c r="AH2" s="368"/>
      <c r="AI2" s="369"/>
      <c r="AJ2" s="368"/>
      <c r="AK2" s="368"/>
      <c r="AL2" s="369"/>
      <c r="AM2" s="368"/>
      <c r="AN2" s="368"/>
      <c r="AO2" s="369"/>
      <c r="AP2" s="368"/>
      <c r="AQ2" s="368"/>
      <c r="AR2" s="369"/>
      <c r="AS2" s="368"/>
      <c r="AT2" s="368"/>
      <c r="AU2" s="369"/>
      <c r="AV2" s="368"/>
      <c r="AW2" s="368"/>
      <c r="AX2" s="369"/>
      <c r="AY2" s="368"/>
      <c r="AZ2" s="368"/>
      <c r="BA2" s="369"/>
      <c r="BB2" s="368"/>
      <c r="BC2" s="368"/>
      <c r="BD2" s="369"/>
      <c r="BE2" s="368"/>
      <c r="BF2" s="368"/>
      <c r="BG2" s="369"/>
      <c r="BH2" s="368"/>
      <c r="BI2" s="368"/>
      <c r="BP2" s="369"/>
      <c r="BQ2" s="368"/>
      <c r="BR2" s="368"/>
      <c r="BV2" s="369"/>
      <c r="BW2" s="368"/>
      <c r="BX2" s="368"/>
      <c r="BY2" s="369"/>
      <c r="BZ2" s="368"/>
      <c r="CA2" s="368"/>
      <c r="CH2" s="369"/>
      <c r="CI2" s="368"/>
      <c r="CJ2" s="368"/>
      <c r="DF2" s="369"/>
      <c r="DG2" s="368"/>
      <c r="DH2" s="368"/>
      <c r="DI2" s="369"/>
      <c r="DJ2" s="368"/>
      <c r="DK2" s="368"/>
      <c r="DO2" s="369"/>
      <c r="DP2" s="368"/>
      <c r="DQ2" s="368"/>
      <c r="EG2" s="369"/>
      <c r="EH2" s="368"/>
      <c r="EI2" s="368"/>
      <c r="EJ2" s="369"/>
      <c r="EK2" s="368"/>
      <c r="EL2" s="368"/>
      <c r="EY2" s="369"/>
      <c r="EZ2" s="368"/>
      <c r="FA2" s="368"/>
      <c r="FB2" s="369"/>
      <c r="FC2" s="368"/>
      <c r="FD2" s="368"/>
      <c r="FE2" s="369"/>
      <c r="FF2" s="368"/>
      <c r="FG2" s="368"/>
      <c r="FH2" s="369"/>
      <c r="FI2" s="368"/>
      <c r="FJ2" s="368"/>
      <c r="FK2" s="369"/>
      <c r="FL2" s="368"/>
      <c r="FM2" s="368"/>
      <c r="FN2" s="369"/>
      <c r="FO2" s="368"/>
      <c r="FP2" s="368"/>
      <c r="FQ2" s="369"/>
      <c r="FR2" s="368"/>
      <c r="FS2" s="368"/>
      <c r="FT2" s="369"/>
      <c r="FU2" s="368"/>
      <c r="FV2" s="368"/>
      <c r="FW2" s="369"/>
      <c r="FX2" s="368"/>
      <c r="FY2" s="368"/>
      <c r="FZ2" s="369"/>
      <c r="GA2" s="368"/>
      <c r="GB2" s="368"/>
      <c r="GC2" s="369"/>
      <c r="GD2" s="368"/>
      <c r="GE2" s="368"/>
      <c r="GI2" s="369"/>
      <c r="GJ2" s="368"/>
      <c r="GK2" s="368"/>
      <c r="GL2" s="369"/>
      <c r="GM2" s="368"/>
      <c r="GN2" s="368"/>
    </row>
    <row r="3" spans="1:196" ht="25.5">
      <c r="A3" s="365">
        <v>1</v>
      </c>
      <c r="B3" s="370" t="s">
        <v>421</v>
      </c>
      <c r="C3" s="355" t="s">
        <v>422</v>
      </c>
      <c r="D3" s="371">
        <v>15</v>
      </c>
      <c r="E3" s="371">
        <v>2</v>
      </c>
      <c r="F3" s="371">
        <v>4</v>
      </c>
      <c r="G3" s="371">
        <v>25000</v>
      </c>
      <c r="H3" s="371">
        <v>100000</v>
      </c>
      <c r="I3" s="371">
        <v>1</v>
      </c>
      <c r="J3" s="371">
        <v>0</v>
      </c>
      <c r="K3" s="371">
        <v>1</v>
      </c>
      <c r="L3" s="371">
        <v>105000</v>
      </c>
      <c r="M3" s="371">
        <v>15</v>
      </c>
      <c r="N3" s="371">
        <v>0</v>
      </c>
      <c r="O3" s="371">
        <v>3</v>
      </c>
      <c r="P3" s="371">
        <v>16990</v>
      </c>
      <c r="Q3" s="371">
        <v>50970</v>
      </c>
      <c r="R3" s="371"/>
      <c r="S3" s="371"/>
      <c r="T3" s="371"/>
      <c r="U3" s="371"/>
      <c r="V3" s="371"/>
    </row>
    <row r="4" spans="1:196" ht="25.5">
      <c r="A4" s="357">
        <v>2</v>
      </c>
      <c r="B4" s="357" t="s">
        <v>421</v>
      </c>
      <c r="C4" s="356" t="s">
        <v>423</v>
      </c>
      <c r="D4" s="371">
        <v>15</v>
      </c>
      <c r="E4" s="371">
        <v>15</v>
      </c>
      <c r="F4" s="371">
        <v>0</v>
      </c>
      <c r="G4" s="371">
        <v>25000</v>
      </c>
      <c r="H4" s="371">
        <v>0</v>
      </c>
      <c r="I4" s="371">
        <v>1</v>
      </c>
      <c r="J4" s="371">
        <v>0</v>
      </c>
      <c r="K4" s="362">
        <v>1</v>
      </c>
      <c r="L4" s="371">
        <v>105000</v>
      </c>
      <c r="M4" s="371">
        <v>15</v>
      </c>
      <c r="N4" s="371">
        <v>0</v>
      </c>
      <c r="O4" s="371">
        <v>3</v>
      </c>
      <c r="P4" s="371">
        <v>16990</v>
      </c>
      <c r="Q4" s="371">
        <v>50970</v>
      </c>
      <c r="R4" s="371"/>
      <c r="S4" s="371"/>
      <c r="T4" s="371"/>
      <c r="U4" s="371"/>
      <c r="V4" s="371"/>
    </row>
    <row r="5" spans="1:196">
      <c r="A5" s="366">
        <v>3</v>
      </c>
      <c r="B5" s="357" t="s">
        <v>421</v>
      </c>
      <c r="C5" s="373" t="s">
        <v>424</v>
      </c>
      <c r="D5" s="371">
        <v>15</v>
      </c>
      <c r="E5" s="371">
        <v>2</v>
      </c>
      <c r="F5" s="371">
        <v>4</v>
      </c>
      <c r="G5" s="371">
        <v>25000</v>
      </c>
      <c r="H5" s="371">
        <v>100000</v>
      </c>
      <c r="I5" s="371">
        <v>1</v>
      </c>
      <c r="J5" s="371">
        <v>0</v>
      </c>
      <c r="K5" s="371">
        <v>1</v>
      </c>
      <c r="L5" s="371">
        <v>105000</v>
      </c>
      <c r="M5" s="371">
        <v>15</v>
      </c>
      <c r="N5" s="371">
        <v>0</v>
      </c>
      <c r="O5" s="371">
        <v>3</v>
      </c>
      <c r="P5" s="371">
        <v>16990</v>
      </c>
      <c r="Q5" s="371">
        <v>50970</v>
      </c>
      <c r="R5" s="371"/>
      <c r="S5" s="371"/>
      <c r="T5" s="371"/>
      <c r="U5" s="371"/>
      <c r="V5" s="371"/>
    </row>
    <row r="6" spans="1:196">
      <c r="A6" s="366">
        <v>4</v>
      </c>
      <c r="B6" s="357" t="s">
        <v>421</v>
      </c>
      <c r="C6" s="373" t="s">
        <v>425</v>
      </c>
      <c r="D6" s="371">
        <v>15</v>
      </c>
      <c r="E6" s="371">
        <v>15</v>
      </c>
      <c r="F6" s="371">
        <v>0</v>
      </c>
      <c r="G6" s="371">
        <v>25000</v>
      </c>
      <c r="H6" s="371"/>
      <c r="I6" s="371">
        <v>1</v>
      </c>
      <c r="J6" s="371">
        <v>0</v>
      </c>
      <c r="K6" s="371">
        <v>1</v>
      </c>
      <c r="L6" s="371">
        <v>105000</v>
      </c>
      <c r="M6" s="371">
        <v>15</v>
      </c>
      <c r="N6" s="371">
        <v>2</v>
      </c>
      <c r="O6" s="371">
        <v>3</v>
      </c>
      <c r="P6" s="371">
        <v>16990</v>
      </c>
      <c r="Q6" s="371">
        <v>50970</v>
      </c>
      <c r="R6" s="371"/>
      <c r="S6" s="371"/>
      <c r="T6" s="371"/>
      <c r="U6" s="371"/>
      <c r="V6" s="371"/>
    </row>
    <row r="7" spans="1:196">
      <c r="A7" s="366">
        <v>5</v>
      </c>
      <c r="B7" s="357" t="s">
        <v>421</v>
      </c>
      <c r="C7" s="357" t="s">
        <v>426</v>
      </c>
      <c r="D7" s="362">
        <v>15</v>
      </c>
      <c r="E7" s="362">
        <v>10</v>
      </c>
      <c r="F7" s="362">
        <v>5</v>
      </c>
      <c r="G7" s="371">
        <v>25000</v>
      </c>
      <c r="H7" s="362">
        <v>125000</v>
      </c>
      <c r="I7" s="362">
        <v>1</v>
      </c>
      <c r="J7" s="362">
        <v>0</v>
      </c>
      <c r="K7" s="362">
        <v>1</v>
      </c>
      <c r="L7" s="371">
        <v>105000</v>
      </c>
      <c r="M7" s="362">
        <v>15</v>
      </c>
      <c r="N7" s="362">
        <v>2</v>
      </c>
      <c r="O7" s="371">
        <v>3</v>
      </c>
      <c r="P7" s="371">
        <v>16990</v>
      </c>
      <c r="Q7" s="371">
        <v>50970</v>
      </c>
      <c r="R7" s="362"/>
      <c r="S7" s="362"/>
      <c r="T7" s="371"/>
      <c r="U7" s="371"/>
      <c r="V7" s="371"/>
    </row>
    <row r="8" spans="1:196">
      <c r="A8" s="366">
        <v>7</v>
      </c>
      <c r="B8" s="357" t="s">
        <v>421</v>
      </c>
      <c r="C8" s="357" t="s">
        <v>427</v>
      </c>
      <c r="D8" s="362">
        <v>15</v>
      </c>
      <c r="E8" s="362">
        <v>10</v>
      </c>
      <c r="F8" s="362">
        <v>5</v>
      </c>
      <c r="G8" s="371">
        <v>25000</v>
      </c>
      <c r="H8" s="362">
        <v>125000</v>
      </c>
      <c r="I8" s="362">
        <v>1</v>
      </c>
      <c r="J8" s="362">
        <v>0</v>
      </c>
      <c r="K8" s="362">
        <v>0</v>
      </c>
      <c r="L8" s="371">
        <v>105000</v>
      </c>
      <c r="M8" s="362">
        <v>15</v>
      </c>
      <c r="N8" s="362">
        <v>0</v>
      </c>
      <c r="O8" s="371">
        <v>3</v>
      </c>
      <c r="P8" s="371">
        <v>16990</v>
      </c>
      <c r="Q8" s="371">
        <v>50970</v>
      </c>
      <c r="R8" s="362"/>
      <c r="S8" s="362"/>
      <c r="T8" s="371"/>
      <c r="U8" s="371"/>
      <c r="V8" s="371"/>
    </row>
    <row r="9" spans="1:196">
      <c r="A9" s="366">
        <v>8</v>
      </c>
      <c r="B9" s="357" t="s">
        <v>421</v>
      </c>
      <c r="C9" s="357" t="s">
        <v>428</v>
      </c>
      <c r="D9" s="362">
        <v>15</v>
      </c>
      <c r="E9" s="362">
        <v>10</v>
      </c>
      <c r="F9" s="362">
        <v>5</v>
      </c>
      <c r="G9" s="371">
        <v>25000</v>
      </c>
      <c r="H9" s="362">
        <v>125000</v>
      </c>
      <c r="I9" s="362">
        <v>1</v>
      </c>
      <c r="J9" s="362">
        <v>0</v>
      </c>
      <c r="K9" s="362">
        <v>0</v>
      </c>
      <c r="L9" s="371">
        <v>105000</v>
      </c>
      <c r="M9" s="362">
        <v>15</v>
      </c>
      <c r="N9" s="362">
        <v>2</v>
      </c>
      <c r="O9" s="371">
        <v>3</v>
      </c>
      <c r="P9" s="371">
        <v>16990</v>
      </c>
      <c r="Q9" s="371">
        <v>50970</v>
      </c>
      <c r="R9" s="362"/>
      <c r="S9" s="362"/>
      <c r="T9" s="371"/>
      <c r="U9" s="371"/>
      <c r="V9" s="371"/>
    </row>
    <row r="10" spans="1:196">
      <c r="A10" s="366"/>
      <c r="B10" s="357" t="s">
        <v>421</v>
      </c>
      <c r="C10" s="357" t="s">
        <v>429</v>
      </c>
      <c r="D10" s="362">
        <v>15</v>
      </c>
      <c r="E10" s="362">
        <v>3</v>
      </c>
      <c r="F10" s="371">
        <v>4</v>
      </c>
      <c r="G10" s="371">
        <v>25000</v>
      </c>
      <c r="H10" s="371">
        <v>100000</v>
      </c>
      <c r="I10" s="362">
        <v>1</v>
      </c>
      <c r="J10" s="362">
        <v>0</v>
      </c>
      <c r="K10" s="362">
        <v>0</v>
      </c>
      <c r="L10" s="371">
        <v>105000</v>
      </c>
      <c r="M10" s="362">
        <v>15</v>
      </c>
      <c r="N10" s="362">
        <v>3</v>
      </c>
      <c r="O10" s="371">
        <v>3</v>
      </c>
      <c r="P10" s="371">
        <v>16990</v>
      </c>
      <c r="Q10" s="371">
        <v>50970</v>
      </c>
      <c r="R10" s="362"/>
      <c r="S10" s="362"/>
      <c r="T10" s="371"/>
      <c r="U10" s="371"/>
      <c r="V10" s="371"/>
    </row>
    <row r="11" spans="1:196">
      <c r="A11" s="373">
        <v>9</v>
      </c>
      <c r="B11" s="357" t="s">
        <v>430</v>
      </c>
      <c r="C11" s="358" t="s">
        <v>431</v>
      </c>
      <c r="D11" s="362">
        <v>15</v>
      </c>
      <c r="E11" s="362">
        <v>12</v>
      </c>
      <c r="F11" s="362">
        <v>3</v>
      </c>
      <c r="G11" s="371">
        <v>25000</v>
      </c>
      <c r="H11" s="362">
        <v>75000</v>
      </c>
      <c r="I11" s="362">
        <v>1</v>
      </c>
      <c r="J11" s="362">
        <v>0</v>
      </c>
      <c r="K11" s="362">
        <v>0</v>
      </c>
      <c r="L11" s="371">
        <v>105000</v>
      </c>
      <c r="M11" s="362">
        <v>15</v>
      </c>
      <c r="N11" s="362">
        <v>2</v>
      </c>
      <c r="O11" s="371">
        <v>3</v>
      </c>
      <c r="P11" s="371">
        <v>16990</v>
      </c>
      <c r="Q11" s="371">
        <v>50970</v>
      </c>
      <c r="R11" s="362"/>
      <c r="S11" s="362"/>
      <c r="T11" s="371"/>
      <c r="U11" s="371"/>
      <c r="V11" s="371"/>
    </row>
    <row r="12" spans="1:196">
      <c r="A12" s="366">
        <v>10</v>
      </c>
      <c r="B12" s="357" t="s">
        <v>421</v>
      </c>
      <c r="C12" s="357" t="s">
        <v>432</v>
      </c>
      <c r="D12" s="371">
        <v>15</v>
      </c>
      <c r="E12" s="371">
        <v>8</v>
      </c>
      <c r="F12" s="371">
        <v>4</v>
      </c>
      <c r="G12" s="371">
        <v>25000</v>
      </c>
      <c r="H12" s="371">
        <v>100000</v>
      </c>
      <c r="I12" s="371">
        <v>1</v>
      </c>
      <c r="J12" s="371">
        <v>0</v>
      </c>
      <c r="K12" s="371">
        <v>0</v>
      </c>
      <c r="L12" s="371">
        <v>105000</v>
      </c>
      <c r="M12" s="371">
        <v>15</v>
      </c>
      <c r="N12" s="371">
        <v>0</v>
      </c>
      <c r="O12" s="371">
        <v>3</v>
      </c>
      <c r="P12" s="371">
        <v>16990</v>
      </c>
      <c r="Q12" s="371">
        <v>50970</v>
      </c>
      <c r="R12" s="371"/>
      <c r="S12" s="371"/>
      <c r="T12" s="371"/>
      <c r="U12" s="371"/>
      <c r="V12" s="371"/>
    </row>
    <row r="13" spans="1:196">
      <c r="A13" s="366">
        <v>11</v>
      </c>
      <c r="B13" s="357" t="s">
        <v>421</v>
      </c>
      <c r="C13" s="357" t="s">
        <v>433</v>
      </c>
      <c r="D13" s="362">
        <v>15</v>
      </c>
      <c r="E13" s="362">
        <v>4</v>
      </c>
      <c r="F13" s="371">
        <v>4</v>
      </c>
      <c r="G13" s="371">
        <v>25000</v>
      </c>
      <c r="H13" s="371">
        <v>100000</v>
      </c>
      <c r="I13" s="362">
        <v>1</v>
      </c>
      <c r="J13" s="362">
        <v>0</v>
      </c>
      <c r="K13" s="371">
        <v>0</v>
      </c>
      <c r="L13" s="371">
        <v>105000</v>
      </c>
      <c r="M13" s="362">
        <v>15</v>
      </c>
      <c r="N13" s="362">
        <v>0</v>
      </c>
      <c r="O13" s="371">
        <v>3</v>
      </c>
      <c r="P13" s="371">
        <v>16990</v>
      </c>
      <c r="Q13" s="371">
        <v>50970</v>
      </c>
      <c r="R13" s="362"/>
      <c r="S13" s="362"/>
      <c r="T13" s="371"/>
      <c r="U13" s="371"/>
      <c r="V13" s="371"/>
    </row>
    <row r="14" spans="1:196">
      <c r="A14" s="366">
        <v>12</v>
      </c>
      <c r="B14" s="357" t="s">
        <v>421</v>
      </c>
      <c r="C14" s="370" t="s">
        <v>434</v>
      </c>
      <c r="D14" s="371">
        <v>15</v>
      </c>
      <c r="E14" s="371">
        <v>9</v>
      </c>
      <c r="F14" s="371">
        <v>4</v>
      </c>
      <c r="G14" s="371">
        <v>25000</v>
      </c>
      <c r="H14" s="371">
        <v>100000</v>
      </c>
      <c r="I14" s="371">
        <v>1</v>
      </c>
      <c r="J14" s="371">
        <v>0</v>
      </c>
      <c r="K14" s="371">
        <v>0</v>
      </c>
      <c r="L14" s="371">
        <v>105000</v>
      </c>
      <c r="M14" s="371">
        <v>15</v>
      </c>
      <c r="N14" s="371">
        <v>0</v>
      </c>
      <c r="O14" s="371">
        <v>3</v>
      </c>
      <c r="P14" s="371">
        <v>16990</v>
      </c>
      <c r="Q14" s="371">
        <v>50970</v>
      </c>
      <c r="R14" s="371"/>
      <c r="S14" s="371"/>
      <c r="T14" s="371"/>
      <c r="U14" s="371"/>
      <c r="V14" s="371"/>
    </row>
    <row r="15" spans="1:196">
      <c r="A15" s="366">
        <v>13</v>
      </c>
      <c r="B15" s="357" t="s">
        <v>421</v>
      </c>
      <c r="C15" s="373" t="s">
        <v>435</v>
      </c>
      <c r="D15" s="371">
        <v>15</v>
      </c>
      <c r="E15" s="371">
        <v>9</v>
      </c>
      <c r="F15" s="371">
        <v>4</v>
      </c>
      <c r="G15" s="371">
        <v>25000</v>
      </c>
      <c r="H15" s="371">
        <v>100000</v>
      </c>
      <c r="I15" s="371">
        <v>1</v>
      </c>
      <c r="J15" s="371">
        <v>0</v>
      </c>
      <c r="K15" s="371">
        <v>0</v>
      </c>
      <c r="L15" s="371">
        <v>105000</v>
      </c>
      <c r="M15" s="371">
        <v>15</v>
      </c>
      <c r="N15" s="371">
        <v>0</v>
      </c>
      <c r="O15" s="371">
        <v>3</v>
      </c>
      <c r="P15" s="371">
        <v>16990</v>
      </c>
      <c r="Q15" s="371">
        <v>50970</v>
      </c>
      <c r="R15" s="371"/>
      <c r="S15" s="371"/>
      <c r="T15" s="371"/>
      <c r="U15" s="371"/>
      <c r="V15" s="371"/>
    </row>
    <row r="16" spans="1:196">
      <c r="A16" s="366">
        <v>14</v>
      </c>
      <c r="B16" s="357" t="s">
        <v>421</v>
      </c>
      <c r="C16" s="373" t="s">
        <v>436</v>
      </c>
      <c r="D16" s="374">
        <v>15</v>
      </c>
      <c r="E16" s="374">
        <v>3</v>
      </c>
      <c r="F16" s="371">
        <v>4</v>
      </c>
      <c r="G16" s="371">
        <v>25000</v>
      </c>
      <c r="H16" s="371">
        <v>100000</v>
      </c>
      <c r="I16" s="374">
        <v>1</v>
      </c>
      <c r="J16" s="374">
        <v>0</v>
      </c>
      <c r="K16" s="371">
        <v>0</v>
      </c>
      <c r="L16" s="371">
        <v>105000</v>
      </c>
      <c r="M16" s="374">
        <v>15</v>
      </c>
      <c r="N16" s="374">
        <v>0</v>
      </c>
      <c r="O16" s="371">
        <v>3</v>
      </c>
      <c r="P16" s="371">
        <v>16990</v>
      </c>
      <c r="Q16" s="371">
        <v>50970</v>
      </c>
      <c r="R16" s="374"/>
      <c r="S16" s="374"/>
      <c r="T16" s="371"/>
      <c r="U16" s="371"/>
      <c r="V16" s="371"/>
    </row>
    <row r="17" spans="1:22">
      <c r="A17" s="366">
        <v>15</v>
      </c>
      <c r="B17" s="357" t="s">
        <v>421</v>
      </c>
      <c r="C17" s="357" t="s">
        <v>437</v>
      </c>
      <c r="D17" s="362">
        <v>15</v>
      </c>
      <c r="E17" s="362">
        <v>2</v>
      </c>
      <c r="F17" s="371">
        <v>4</v>
      </c>
      <c r="G17" s="371">
        <v>25000</v>
      </c>
      <c r="H17" s="371">
        <v>100000</v>
      </c>
      <c r="I17" s="362">
        <v>1</v>
      </c>
      <c r="J17" s="362">
        <v>0</v>
      </c>
      <c r="K17" s="371">
        <v>0</v>
      </c>
      <c r="L17" s="371">
        <v>105000</v>
      </c>
      <c r="M17" s="362">
        <v>15</v>
      </c>
      <c r="N17" s="362">
        <v>0</v>
      </c>
      <c r="O17" s="371">
        <v>3</v>
      </c>
      <c r="P17" s="371">
        <v>16990</v>
      </c>
      <c r="Q17" s="371">
        <v>50970</v>
      </c>
      <c r="R17" s="362"/>
      <c r="S17" s="362"/>
      <c r="T17" s="371"/>
      <c r="U17" s="371"/>
      <c r="V17" s="371"/>
    </row>
    <row r="18" spans="1:22" ht="25.5">
      <c r="A18" s="375">
        <v>16</v>
      </c>
      <c r="B18" s="376" t="s">
        <v>421</v>
      </c>
      <c r="C18" s="359" t="s">
        <v>438</v>
      </c>
      <c r="D18" s="372">
        <v>15</v>
      </c>
      <c r="E18" s="372">
        <v>10</v>
      </c>
      <c r="F18" s="372">
        <v>5</v>
      </c>
      <c r="G18" s="371">
        <v>25000</v>
      </c>
      <c r="H18" s="372">
        <v>125000</v>
      </c>
      <c r="I18" s="372">
        <v>1</v>
      </c>
      <c r="J18" s="372">
        <v>0</v>
      </c>
      <c r="K18" s="372">
        <v>1</v>
      </c>
      <c r="L18" s="371">
        <v>105000</v>
      </c>
      <c r="M18" s="372">
        <v>15</v>
      </c>
      <c r="N18" s="372">
        <v>0</v>
      </c>
      <c r="O18" s="371">
        <v>3</v>
      </c>
      <c r="P18" s="371">
        <v>16990</v>
      </c>
      <c r="Q18" s="371">
        <v>50970</v>
      </c>
      <c r="R18" s="372"/>
      <c r="S18" s="372"/>
      <c r="T18" s="371"/>
      <c r="U18" s="371"/>
      <c r="V18" s="371"/>
    </row>
    <row r="19" spans="1:22">
      <c r="A19" s="365">
        <v>17</v>
      </c>
      <c r="B19" s="365" t="s">
        <v>430</v>
      </c>
      <c r="C19" s="358" t="s">
        <v>439</v>
      </c>
      <c r="D19" s="362">
        <v>15</v>
      </c>
      <c r="E19" s="362">
        <v>2</v>
      </c>
      <c r="F19" s="371">
        <v>4</v>
      </c>
      <c r="G19" s="371">
        <v>25000</v>
      </c>
      <c r="H19" s="371">
        <v>100000</v>
      </c>
      <c r="I19" s="362">
        <v>1</v>
      </c>
      <c r="J19" s="362">
        <v>0</v>
      </c>
      <c r="K19" s="371">
        <v>0</v>
      </c>
      <c r="L19" s="371">
        <v>105000</v>
      </c>
      <c r="M19" s="362">
        <v>15</v>
      </c>
      <c r="N19" s="362">
        <v>0</v>
      </c>
      <c r="O19" s="371">
        <v>3</v>
      </c>
      <c r="P19" s="371">
        <v>16990</v>
      </c>
      <c r="Q19" s="371">
        <v>50970</v>
      </c>
      <c r="R19" s="362"/>
      <c r="S19" s="362"/>
      <c r="T19" s="371"/>
      <c r="U19" s="371"/>
      <c r="V19" s="371"/>
    </row>
    <row r="20" spans="1:22">
      <c r="A20" s="365">
        <v>18</v>
      </c>
      <c r="B20" s="365" t="s">
        <v>430</v>
      </c>
      <c r="C20" s="373" t="s">
        <v>440</v>
      </c>
      <c r="D20" s="371">
        <v>15</v>
      </c>
      <c r="E20" s="371">
        <v>5</v>
      </c>
      <c r="F20" s="371">
        <v>4</v>
      </c>
      <c r="G20" s="371">
        <v>25000</v>
      </c>
      <c r="H20" s="371">
        <v>100000</v>
      </c>
      <c r="I20" s="371">
        <v>1</v>
      </c>
      <c r="J20" s="371">
        <v>0</v>
      </c>
      <c r="K20" s="371">
        <v>0</v>
      </c>
      <c r="L20" s="371">
        <v>105000</v>
      </c>
      <c r="M20" s="371">
        <v>15</v>
      </c>
      <c r="N20" s="371">
        <v>0</v>
      </c>
      <c r="O20" s="371">
        <v>3</v>
      </c>
      <c r="P20" s="371">
        <v>16990</v>
      </c>
      <c r="Q20" s="371">
        <v>50970</v>
      </c>
      <c r="R20" s="371"/>
      <c r="S20" s="371"/>
      <c r="T20" s="371"/>
      <c r="U20" s="371"/>
      <c r="V20" s="371"/>
    </row>
    <row r="21" spans="1:22">
      <c r="A21" s="360"/>
      <c r="B21" s="362"/>
      <c r="C21" s="362"/>
      <c r="D21" s="362">
        <f t="shared" ref="D21:Q21" si="0">SUM(D3:D20)</f>
        <v>270</v>
      </c>
      <c r="E21" s="362">
        <f t="shared" si="0"/>
        <v>131</v>
      </c>
      <c r="F21" s="362">
        <f t="shared" si="0"/>
        <v>67</v>
      </c>
      <c r="G21" s="362">
        <f t="shared" si="0"/>
        <v>450000</v>
      </c>
      <c r="H21" s="362">
        <f t="shared" si="0"/>
        <v>1675000</v>
      </c>
      <c r="I21" s="362">
        <f t="shared" si="0"/>
        <v>18</v>
      </c>
      <c r="J21" s="362">
        <f t="shared" si="0"/>
        <v>0</v>
      </c>
      <c r="K21" s="362">
        <f t="shared" si="0"/>
        <v>6</v>
      </c>
      <c r="L21" s="362">
        <f t="shared" si="0"/>
        <v>1890000</v>
      </c>
      <c r="M21" s="362">
        <f t="shared" si="0"/>
        <v>270</v>
      </c>
      <c r="N21" s="362">
        <f t="shared" si="0"/>
        <v>11</v>
      </c>
      <c r="O21" s="362">
        <f t="shared" si="0"/>
        <v>54</v>
      </c>
      <c r="P21" s="362">
        <f t="shared" si="0"/>
        <v>305820</v>
      </c>
      <c r="Q21" s="362">
        <f t="shared" si="0"/>
        <v>917460</v>
      </c>
      <c r="R21" s="362"/>
      <c r="S21" s="362"/>
      <c r="T21" s="362"/>
      <c r="U21" s="362"/>
      <c r="V21" s="362"/>
    </row>
    <row r="22" spans="1:22">
      <c r="A22" s="362"/>
      <c r="B22" s="362"/>
      <c r="C22" s="362"/>
      <c r="D22" s="362"/>
      <c r="E22" s="362"/>
      <c r="F22" s="362"/>
      <c r="G22" s="362"/>
      <c r="H22" s="362"/>
      <c r="I22" s="362"/>
      <c r="J22" s="362"/>
      <c r="K22" s="362"/>
      <c r="L22" s="362"/>
      <c r="M22" s="362"/>
      <c r="N22" s="362"/>
      <c r="O22" s="362"/>
      <c r="P22" s="362"/>
      <c r="Q22" s="362"/>
      <c r="R22" s="362"/>
      <c r="S22" s="362"/>
      <c r="T22" s="362"/>
      <c r="U22" s="362"/>
      <c r="V22" s="362"/>
    </row>
  </sheetData>
  <mergeCells count="38">
    <mergeCell ref="D1:F1"/>
    <mergeCell ref="I1:K1"/>
    <mergeCell ref="M1:O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P1:BR1"/>
    <mergeCell ref="BV1:BX1"/>
    <mergeCell ref="BY1:CA1"/>
    <mergeCell ref="CH1:CJ1"/>
    <mergeCell ref="DF1:DH1"/>
    <mergeCell ref="DI1:DK1"/>
    <mergeCell ref="DO1:DQ1"/>
    <mergeCell ref="EG1:EI1"/>
    <mergeCell ref="EJ1:EL1"/>
    <mergeCell ref="EY1:FA1"/>
    <mergeCell ref="FB1:FD1"/>
    <mergeCell ref="FE1:FG1"/>
    <mergeCell ref="FH1:FJ1"/>
    <mergeCell ref="FK1:FM1"/>
    <mergeCell ref="GC1:GE1"/>
    <mergeCell ref="GI1:GK1"/>
    <mergeCell ref="GL1:GN1"/>
    <mergeCell ref="FN1:FP1"/>
    <mergeCell ref="FQ1:FS1"/>
    <mergeCell ref="FT1:FV1"/>
    <mergeCell ref="FW1:FY1"/>
    <mergeCell ref="FZ1:G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Z42"/>
  <sheetViews>
    <sheetView topLeftCell="T19" workbookViewId="0">
      <selection activeCell="U56" sqref="U56"/>
    </sheetView>
  </sheetViews>
  <sheetFormatPr defaultRowHeight="15"/>
  <cols>
    <col min="1" max="1" width="8.85546875" style="161" customWidth="1"/>
    <col min="2" max="2" width="22.140625" style="161" customWidth="1"/>
    <col min="3" max="3" width="13.28515625" style="161" customWidth="1"/>
    <col min="4" max="4" width="15.7109375" style="161" customWidth="1"/>
    <col min="5" max="24" width="14.7109375" style="161" customWidth="1"/>
    <col min="25" max="25" width="33.42578125" style="161" customWidth="1"/>
    <col min="26" max="16384" width="9.140625" style="161"/>
  </cols>
  <sheetData>
    <row r="1" spans="1:26" s="160" customFormat="1" ht="45.75" customHeight="1">
      <c r="A1" s="456" t="s">
        <v>1</v>
      </c>
      <c r="B1" s="456" t="s">
        <v>331</v>
      </c>
      <c r="C1" s="456" t="s">
        <v>279</v>
      </c>
      <c r="D1" s="456" t="s">
        <v>6</v>
      </c>
      <c r="E1" s="484" t="s">
        <v>40</v>
      </c>
      <c r="F1" s="485"/>
      <c r="G1" s="485"/>
      <c r="H1" s="485"/>
      <c r="I1" s="486"/>
      <c r="J1" s="484" t="s">
        <v>41</v>
      </c>
      <c r="K1" s="485"/>
      <c r="L1" s="485"/>
      <c r="M1" s="485"/>
      <c r="N1" s="486"/>
      <c r="O1" s="484" t="s">
        <v>46</v>
      </c>
      <c r="P1" s="485"/>
      <c r="Q1" s="485"/>
      <c r="R1" s="485"/>
      <c r="S1" s="486"/>
      <c r="T1" s="484" t="s">
        <v>47</v>
      </c>
      <c r="U1" s="485"/>
      <c r="V1" s="485"/>
      <c r="W1" s="485"/>
      <c r="X1" s="486"/>
      <c r="Y1" s="487" t="s">
        <v>4</v>
      </c>
      <c r="Z1" s="170"/>
    </row>
    <row r="2" spans="1:26" s="160" customFormat="1" ht="82.5" customHeight="1">
      <c r="A2" s="457"/>
      <c r="B2" s="457"/>
      <c r="C2" s="457"/>
      <c r="D2" s="457"/>
      <c r="E2" s="11" t="s">
        <v>18</v>
      </c>
      <c r="F2" s="11" t="s">
        <v>17</v>
      </c>
      <c r="G2" s="11" t="s">
        <v>19</v>
      </c>
      <c r="H2" s="11" t="s">
        <v>280</v>
      </c>
      <c r="I2" s="11" t="s">
        <v>281</v>
      </c>
      <c r="J2" s="11" t="s">
        <v>18</v>
      </c>
      <c r="K2" s="11" t="s">
        <v>17</v>
      </c>
      <c r="L2" s="11" t="s">
        <v>19</v>
      </c>
      <c r="M2" s="11" t="s">
        <v>280</v>
      </c>
      <c r="N2" s="11" t="s">
        <v>281</v>
      </c>
      <c r="O2" s="11" t="s">
        <v>18</v>
      </c>
      <c r="P2" s="11" t="s">
        <v>17</v>
      </c>
      <c r="Q2" s="11" t="s">
        <v>19</v>
      </c>
      <c r="R2" s="11" t="s">
        <v>280</v>
      </c>
      <c r="S2" s="11" t="s">
        <v>281</v>
      </c>
      <c r="T2" s="11" t="s">
        <v>18</v>
      </c>
      <c r="U2" s="11" t="s">
        <v>17</v>
      </c>
      <c r="V2" s="11" t="s">
        <v>19</v>
      </c>
      <c r="W2" s="11" t="s">
        <v>280</v>
      </c>
      <c r="X2" s="11" t="s">
        <v>281</v>
      </c>
      <c r="Y2" s="488"/>
      <c r="Z2" s="170"/>
    </row>
    <row r="3" spans="1:26" s="160" customFormat="1" ht="18" customHeight="1">
      <c r="A3" s="55">
        <v>1</v>
      </c>
      <c r="B3" s="314" t="s">
        <v>332</v>
      </c>
      <c r="C3" s="53"/>
      <c r="D3" s="315">
        <v>866</v>
      </c>
      <c r="E3" s="8">
        <v>15</v>
      </c>
      <c r="F3" s="8">
        <v>10</v>
      </c>
      <c r="G3" s="8">
        <v>2</v>
      </c>
      <c r="H3" s="11">
        <v>25000</v>
      </c>
      <c r="I3" s="11">
        <f>G3*H3</f>
        <v>50000</v>
      </c>
      <c r="J3" s="8">
        <v>1</v>
      </c>
      <c r="K3" s="8">
        <v>0</v>
      </c>
      <c r="L3" s="8">
        <v>1</v>
      </c>
      <c r="M3" s="11">
        <v>105000</v>
      </c>
      <c r="N3" s="11">
        <f>L3*M3</f>
        <v>105000</v>
      </c>
      <c r="O3" s="8">
        <v>15</v>
      </c>
      <c r="P3" s="8">
        <v>0</v>
      </c>
      <c r="Q3" s="8">
        <v>2</v>
      </c>
      <c r="R3" s="11">
        <v>16990</v>
      </c>
      <c r="S3" s="11">
        <f>Q3*R3</f>
        <v>33980</v>
      </c>
      <c r="T3" s="8">
        <v>15</v>
      </c>
      <c r="U3" s="8">
        <v>0</v>
      </c>
      <c r="V3" s="8">
        <v>10</v>
      </c>
      <c r="W3" s="11">
        <v>11000</v>
      </c>
      <c r="X3" s="11">
        <f>V3*W3</f>
        <v>110000</v>
      </c>
      <c r="Y3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3+N3+#REF!+#REF!+#REF!+#REF!+#REF!+#REF!+#REF!+#REF!+S3+X3+#REF!+#REF!+#REF!+#REF!+#REF!+#REF!+#REF!+#REF!+#REF!+#REF!+#REF!+#REF!+#REF!+#REF!+#REF!+#REF!+#REF!+#REF!+#REF!+#REF!+#REF!+#REF!+#REF!+#REF!+#REF!+#REF!+#REF!+#REF!+#REF!+#REF!+#REF!+#REF!+#REF!</f>
        <v>#REF!</v>
      </c>
      <c r="Z3" s="170"/>
    </row>
    <row r="4" spans="1:26" s="160" customFormat="1" ht="18" customHeight="1">
      <c r="A4" s="6">
        <v>2</v>
      </c>
      <c r="B4" s="316" t="s">
        <v>333</v>
      </c>
      <c r="C4" s="53"/>
      <c r="D4" s="317">
        <v>1111</v>
      </c>
      <c r="E4" s="8">
        <v>15</v>
      </c>
      <c r="F4" s="8">
        <v>4</v>
      </c>
      <c r="G4" s="8">
        <v>2</v>
      </c>
      <c r="H4" s="11">
        <v>25000</v>
      </c>
      <c r="I4" s="11">
        <f t="shared" ref="I4:I39" si="0">G4*H4</f>
        <v>50000</v>
      </c>
      <c r="J4" s="8">
        <v>1</v>
      </c>
      <c r="K4" s="8">
        <v>0</v>
      </c>
      <c r="L4" s="8">
        <v>1</v>
      </c>
      <c r="M4" s="11">
        <v>105000</v>
      </c>
      <c r="N4" s="11">
        <f t="shared" ref="N4:N39" si="1">L4*M4</f>
        <v>105000</v>
      </c>
      <c r="O4" s="8">
        <v>15</v>
      </c>
      <c r="P4" s="8">
        <v>1</v>
      </c>
      <c r="Q4" s="8">
        <v>1</v>
      </c>
      <c r="R4" s="11">
        <v>16990</v>
      </c>
      <c r="S4" s="11">
        <f t="shared" ref="S4:S21" si="2">Q4*R4</f>
        <v>16990</v>
      </c>
      <c r="T4" s="8">
        <v>15</v>
      </c>
      <c r="U4" s="8">
        <v>1</v>
      </c>
      <c r="V4" s="8">
        <v>9</v>
      </c>
      <c r="W4" s="11">
        <v>11000</v>
      </c>
      <c r="X4" s="11">
        <f t="shared" ref="X4:X40" si="3">V4*W4</f>
        <v>99000</v>
      </c>
      <c r="Y4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4+N4+#REF!+#REF!+#REF!+#REF!+#REF!+#REF!+#REF!+#REF!+S4+X4+#REF!+#REF!+#REF!+#REF!+#REF!+#REF!+#REF!+#REF!+#REF!+#REF!+#REF!+#REF!+#REF!+#REF!+#REF!+#REF!+#REF!+#REF!+#REF!+#REF!+#REF!+#REF!+#REF!+#REF!+#REF!+#REF!+#REF!+#REF!+#REF!+#REF!+#REF!+#REF!+#REF!</f>
        <v>#REF!</v>
      </c>
      <c r="Z4" s="170"/>
    </row>
    <row r="5" spans="1:26" s="160" customFormat="1" ht="18" customHeight="1">
      <c r="A5" s="6">
        <v>3</v>
      </c>
      <c r="B5" s="318" t="s">
        <v>334</v>
      </c>
      <c r="C5" s="53"/>
      <c r="D5" s="49">
        <v>607</v>
      </c>
      <c r="E5" s="8">
        <v>15</v>
      </c>
      <c r="F5" s="8">
        <v>10</v>
      </c>
      <c r="G5" s="8">
        <v>2</v>
      </c>
      <c r="H5" s="11">
        <v>25000</v>
      </c>
      <c r="I5" s="11">
        <f t="shared" si="0"/>
        <v>50000</v>
      </c>
      <c r="J5" s="8">
        <v>1</v>
      </c>
      <c r="K5" s="8">
        <v>0</v>
      </c>
      <c r="L5" s="8">
        <v>1</v>
      </c>
      <c r="M5" s="11">
        <v>105000</v>
      </c>
      <c r="N5" s="11">
        <f t="shared" si="1"/>
        <v>105000</v>
      </c>
      <c r="O5" s="8">
        <v>15</v>
      </c>
      <c r="P5" s="8">
        <v>0</v>
      </c>
      <c r="Q5" s="8">
        <v>2</v>
      </c>
      <c r="R5" s="11">
        <v>16990</v>
      </c>
      <c r="S5" s="11">
        <f t="shared" si="2"/>
        <v>33980</v>
      </c>
      <c r="T5" s="8">
        <v>15</v>
      </c>
      <c r="U5" s="8">
        <v>4</v>
      </c>
      <c r="V5" s="8">
        <v>6</v>
      </c>
      <c r="W5" s="11">
        <v>11000</v>
      </c>
      <c r="X5" s="11">
        <f t="shared" si="3"/>
        <v>66000</v>
      </c>
      <c r="Y5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5+N5+#REF!+#REF!+#REF!+#REF!+#REF!+#REF!+#REF!+#REF!+S5+X5+#REF!+#REF!+#REF!+#REF!+#REF!+#REF!+#REF!+#REF!+#REF!+#REF!+#REF!+#REF!+#REF!+#REF!+#REF!+#REF!+#REF!+#REF!+#REF!+#REF!+#REF!+#REF!+#REF!+#REF!+#REF!+#REF!+#REF!+#REF!+#REF!+#REF!+#REF!+#REF!+#REF!</f>
        <v>#REF!</v>
      </c>
      <c r="Z5" s="170"/>
    </row>
    <row r="6" spans="1:26" s="160" customFormat="1" ht="18" customHeight="1">
      <c r="A6" s="70">
        <v>4</v>
      </c>
      <c r="B6" s="319" t="s">
        <v>335</v>
      </c>
      <c r="C6" s="53"/>
      <c r="D6" s="320">
        <v>362</v>
      </c>
      <c r="E6" s="8">
        <v>15</v>
      </c>
      <c r="F6" s="8">
        <v>6</v>
      </c>
      <c r="G6" s="8">
        <v>2</v>
      </c>
      <c r="H6" s="11">
        <v>25000</v>
      </c>
      <c r="I6" s="11">
        <f t="shared" si="0"/>
        <v>50000</v>
      </c>
      <c r="J6" s="8">
        <v>1</v>
      </c>
      <c r="K6" s="8">
        <v>0</v>
      </c>
      <c r="L6" s="8">
        <v>1</v>
      </c>
      <c r="M6" s="11">
        <v>105000</v>
      </c>
      <c r="N6" s="11">
        <f t="shared" si="1"/>
        <v>105000</v>
      </c>
      <c r="O6" s="8">
        <v>15</v>
      </c>
      <c r="P6" s="8">
        <v>4</v>
      </c>
      <c r="Q6" s="8">
        <v>0</v>
      </c>
      <c r="R6" s="11">
        <v>16990</v>
      </c>
      <c r="S6" s="11">
        <f t="shared" si="2"/>
        <v>0</v>
      </c>
      <c r="T6" s="8">
        <v>15</v>
      </c>
      <c r="U6" s="8">
        <v>4</v>
      </c>
      <c r="V6" s="8">
        <v>11</v>
      </c>
      <c r="W6" s="11">
        <v>11000</v>
      </c>
      <c r="X6" s="11">
        <f t="shared" si="3"/>
        <v>121000</v>
      </c>
      <c r="Y6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6+N6+#REF!+#REF!+#REF!+#REF!+#REF!+#REF!+#REF!+#REF!+S6+X6+#REF!+#REF!+#REF!+#REF!+#REF!+#REF!+#REF!+#REF!+#REF!+#REF!+#REF!+#REF!+#REF!+#REF!+#REF!+#REF!+#REF!+#REF!+#REF!+#REF!+#REF!+#REF!+#REF!+#REF!+#REF!+#REF!+#REF!+#REF!+#REF!+#REF!+#REF!+#REF!+#REF!</f>
        <v>#REF!</v>
      </c>
      <c r="Z6" s="170"/>
    </row>
    <row r="7" spans="1:26" s="160" customFormat="1" ht="18" customHeight="1">
      <c r="A7" s="6">
        <v>5</v>
      </c>
      <c r="B7" s="314" t="s">
        <v>336</v>
      </c>
      <c r="C7" s="53"/>
      <c r="D7" s="49">
        <v>505</v>
      </c>
      <c r="E7" s="8">
        <v>15</v>
      </c>
      <c r="F7" s="8">
        <v>5</v>
      </c>
      <c r="G7" s="8">
        <v>2</v>
      </c>
      <c r="H7" s="11">
        <v>25000</v>
      </c>
      <c r="I7" s="11">
        <f t="shared" si="0"/>
        <v>50000</v>
      </c>
      <c r="J7" s="8">
        <v>1</v>
      </c>
      <c r="K7" s="8">
        <v>0</v>
      </c>
      <c r="L7" s="8">
        <v>1</v>
      </c>
      <c r="M7" s="11">
        <v>105000</v>
      </c>
      <c r="N7" s="11">
        <f t="shared" si="1"/>
        <v>105000</v>
      </c>
      <c r="O7" s="8">
        <v>15</v>
      </c>
      <c r="P7" s="8">
        <v>0</v>
      </c>
      <c r="Q7" s="8">
        <v>2</v>
      </c>
      <c r="R7" s="11">
        <v>16990</v>
      </c>
      <c r="S7" s="11">
        <f t="shared" si="2"/>
        <v>33980</v>
      </c>
      <c r="T7" s="8">
        <v>15</v>
      </c>
      <c r="U7" s="8">
        <v>0</v>
      </c>
      <c r="V7" s="8">
        <v>10</v>
      </c>
      <c r="W7" s="11">
        <v>11000</v>
      </c>
      <c r="X7" s="11">
        <f t="shared" si="3"/>
        <v>110000</v>
      </c>
      <c r="Y7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7+N7+#REF!+#REF!+#REF!+#REF!+#REF!+#REF!+#REF!+#REF!+S7+X7+#REF!+#REF!+#REF!+#REF!+#REF!+#REF!+#REF!+#REF!+#REF!+#REF!+#REF!+#REF!+#REF!+#REF!+#REF!+#REF!+#REF!+#REF!+#REF!+#REF!+#REF!+#REF!+#REF!+#REF!+#REF!+#REF!+#REF!+#REF!+#REF!+#REF!+#REF!+#REF!+#REF!</f>
        <v>#REF!</v>
      </c>
      <c r="Z7" s="170"/>
    </row>
    <row r="8" spans="1:26" s="160" customFormat="1" ht="18" customHeight="1">
      <c r="A8" s="6">
        <v>6</v>
      </c>
      <c r="B8" s="314" t="s">
        <v>337</v>
      </c>
      <c r="C8" s="53"/>
      <c r="D8" s="321">
        <v>736</v>
      </c>
      <c r="E8" s="322">
        <v>15</v>
      </c>
      <c r="F8" s="322">
        <v>3</v>
      </c>
      <c r="G8" s="322">
        <v>2</v>
      </c>
      <c r="H8" s="11">
        <v>25000</v>
      </c>
      <c r="I8" s="11">
        <f t="shared" si="0"/>
        <v>50000</v>
      </c>
      <c r="J8" s="322">
        <v>1</v>
      </c>
      <c r="K8" s="322">
        <v>0</v>
      </c>
      <c r="L8" s="322">
        <v>1</v>
      </c>
      <c r="M8" s="11">
        <v>105000</v>
      </c>
      <c r="N8" s="11">
        <f t="shared" si="1"/>
        <v>105000</v>
      </c>
      <c r="O8" s="322">
        <v>15</v>
      </c>
      <c r="P8" s="322">
        <v>0</v>
      </c>
      <c r="Q8" s="322">
        <v>2</v>
      </c>
      <c r="R8" s="11">
        <v>16990</v>
      </c>
      <c r="S8" s="11">
        <f t="shared" si="2"/>
        <v>33980</v>
      </c>
      <c r="T8" s="322">
        <v>15</v>
      </c>
      <c r="U8" s="322">
        <v>0</v>
      </c>
      <c r="V8" s="322">
        <v>10</v>
      </c>
      <c r="W8" s="11">
        <v>11000</v>
      </c>
      <c r="X8" s="11">
        <f t="shared" si="3"/>
        <v>110000</v>
      </c>
      <c r="Y8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8+N8+#REF!+#REF!+#REF!+#REF!+#REF!+#REF!+#REF!+#REF!+S8+X8+#REF!+#REF!+#REF!+#REF!+#REF!+#REF!+#REF!+#REF!+#REF!+#REF!+#REF!+#REF!+#REF!+#REF!+#REF!+#REF!+#REF!+#REF!+#REF!+#REF!+#REF!+#REF!+#REF!+#REF!+#REF!+#REF!+#REF!+#REF!+#REF!+#REF!+#REF!+#REF!+#REF!</f>
        <v>#REF!</v>
      </c>
      <c r="Z8" s="170"/>
    </row>
    <row r="9" spans="1:26" s="160" customFormat="1" ht="18" customHeight="1">
      <c r="A9" s="6">
        <v>7</v>
      </c>
      <c r="B9" s="318" t="s">
        <v>338</v>
      </c>
      <c r="C9" s="56"/>
      <c r="D9" s="7">
        <v>823</v>
      </c>
      <c r="E9" s="8">
        <v>15</v>
      </c>
      <c r="F9" s="8">
        <v>15</v>
      </c>
      <c r="G9" s="8">
        <v>0</v>
      </c>
      <c r="H9" s="11">
        <v>25000</v>
      </c>
      <c r="I9" s="11">
        <f t="shared" si="0"/>
        <v>0</v>
      </c>
      <c r="J9" s="8">
        <v>1</v>
      </c>
      <c r="K9" s="8">
        <v>0</v>
      </c>
      <c r="L9" s="8">
        <v>1</v>
      </c>
      <c r="M9" s="11">
        <v>105000</v>
      </c>
      <c r="N9" s="11">
        <f t="shared" si="1"/>
        <v>105000</v>
      </c>
      <c r="O9" s="8">
        <v>15</v>
      </c>
      <c r="P9" s="8">
        <v>3</v>
      </c>
      <c r="Q9" s="8">
        <v>0</v>
      </c>
      <c r="R9" s="11">
        <v>16990</v>
      </c>
      <c r="S9" s="11">
        <f t="shared" si="2"/>
        <v>0</v>
      </c>
      <c r="T9" s="8">
        <v>15</v>
      </c>
      <c r="U9" s="8">
        <v>2</v>
      </c>
      <c r="V9" s="8">
        <v>8</v>
      </c>
      <c r="W9" s="11">
        <v>11000</v>
      </c>
      <c r="X9" s="11">
        <f t="shared" si="3"/>
        <v>88000</v>
      </c>
      <c r="Y9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9+N9+#REF!+#REF!+#REF!+#REF!+#REF!+#REF!+#REF!+#REF!+S9+X9+#REF!+#REF!+#REF!+#REF!+#REF!+#REF!+#REF!+#REF!+#REF!+#REF!+#REF!+#REF!+#REF!+#REF!+#REF!+#REF!+#REF!+#REF!+#REF!+#REF!+#REF!+#REF!+#REF!+#REF!+#REF!+#REF!+#REF!+#REF!+#REF!+#REF!+#REF!+#REF!+#REF!</f>
        <v>#REF!</v>
      </c>
      <c r="Z9" s="170"/>
    </row>
    <row r="10" spans="1:26" s="160" customFormat="1" ht="18" customHeight="1">
      <c r="A10" s="6">
        <v>8</v>
      </c>
      <c r="B10" s="314" t="s">
        <v>339</v>
      </c>
      <c r="C10" s="26"/>
      <c r="D10" s="49">
        <v>1102</v>
      </c>
      <c r="E10" s="8">
        <v>15</v>
      </c>
      <c r="F10" s="8">
        <v>8</v>
      </c>
      <c r="G10" s="8">
        <v>2</v>
      </c>
      <c r="H10" s="11">
        <v>25000</v>
      </c>
      <c r="I10" s="11">
        <f t="shared" si="0"/>
        <v>50000</v>
      </c>
      <c r="J10" s="8">
        <v>1</v>
      </c>
      <c r="K10" s="8">
        <v>0</v>
      </c>
      <c r="L10" s="8">
        <v>1</v>
      </c>
      <c r="M10" s="11">
        <v>105000</v>
      </c>
      <c r="N10" s="11">
        <f t="shared" si="1"/>
        <v>105000</v>
      </c>
      <c r="O10" s="8">
        <v>15</v>
      </c>
      <c r="P10" s="8">
        <v>1</v>
      </c>
      <c r="Q10" s="8">
        <v>1</v>
      </c>
      <c r="R10" s="11">
        <v>16990</v>
      </c>
      <c r="S10" s="11">
        <f t="shared" si="2"/>
        <v>16990</v>
      </c>
      <c r="T10" s="8">
        <v>15</v>
      </c>
      <c r="U10" s="8">
        <v>1</v>
      </c>
      <c r="V10" s="8">
        <v>9</v>
      </c>
      <c r="W10" s="11">
        <v>11000</v>
      </c>
      <c r="X10" s="11">
        <f t="shared" si="3"/>
        <v>99000</v>
      </c>
      <c r="Y10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10+N10+#REF!+#REF!+#REF!+#REF!+#REF!+#REF!+#REF!+#REF!+S10+X10+#REF!+#REF!+#REF!+#REF!+#REF!+#REF!+#REF!+#REF!+#REF!+#REF!+#REF!+#REF!+#REF!+#REF!+#REF!+#REF!+#REF!+#REF!+#REF!+#REF!+#REF!+#REF!+#REF!+#REF!+#REF!+#REF!+#REF!+#REF!+#REF!+#REF!+#REF!+#REF!+#REF!</f>
        <v>#REF!</v>
      </c>
      <c r="Z10" s="170"/>
    </row>
    <row r="11" spans="1:26" s="160" customFormat="1" ht="18" customHeight="1">
      <c r="A11" s="6">
        <v>9</v>
      </c>
      <c r="B11" s="318" t="s">
        <v>340</v>
      </c>
      <c r="C11" s="53"/>
      <c r="D11" s="49">
        <v>602</v>
      </c>
      <c r="E11" s="322">
        <v>15</v>
      </c>
      <c r="F11" s="322">
        <v>10</v>
      </c>
      <c r="G11" s="322">
        <v>2</v>
      </c>
      <c r="H11" s="11">
        <v>25000</v>
      </c>
      <c r="I11" s="11">
        <f t="shared" si="0"/>
        <v>50000</v>
      </c>
      <c r="J11" s="322">
        <v>1</v>
      </c>
      <c r="K11" s="322">
        <v>0</v>
      </c>
      <c r="L11" s="322">
        <v>1</v>
      </c>
      <c r="M11" s="11">
        <v>105000</v>
      </c>
      <c r="N11" s="11">
        <f t="shared" si="1"/>
        <v>105000</v>
      </c>
      <c r="O11" s="322">
        <v>15</v>
      </c>
      <c r="P11" s="322">
        <v>0</v>
      </c>
      <c r="Q11" s="322">
        <v>2</v>
      </c>
      <c r="R11" s="11">
        <v>16990</v>
      </c>
      <c r="S11" s="11">
        <f t="shared" si="2"/>
        <v>33980</v>
      </c>
      <c r="T11" s="322">
        <v>15</v>
      </c>
      <c r="U11" s="322">
        <v>0</v>
      </c>
      <c r="V11" s="322">
        <v>10</v>
      </c>
      <c r="W11" s="11">
        <v>11000</v>
      </c>
      <c r="X11" s="11">
        <f t="shared" si="3"/>
        <v>110000</v>
      </c>
      <c r="Y11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11+N11+#REF!+#REF!+#REF!+#REF!+#REF!+#REF!+#REF!+#REF!+S11+X11+#REF!+#REF!+#REF!+#REF!+#REF!+#REF!+#REF!+#REF!+#REF!+#REF!+#REF!+#REF!+#REF!+#REF!+#REF!+#REF!+#REF!+#REF!+#REF!+#REF!+#REF!+#REF!+#REF!+#REF!+#REF!+#REF!+#REF!+#REF!+#REF!+#REF!+#REF!+#REF!+#REF!</f>
        <v>#REF!</v>
      </c>
      <c r="Z11" s="170"/>
    </row>
    <row r="12" spans="1:26" s="160" customFormat="1" ht="18" customHeight="1">
      <c r="A12" s="6">
        <v>10</v>
      </c>
      <c r="B12" s="323" t="s">
        <v>341</v>
      </c>
      <c r="C12" s="53"/>
      <c r="D12" s="324">
        <v>273</v>
      </c>
      <c r="E12" s="8">
        <v>15</v>
      </c>
      <c r="F12" s="8">
        <v>5</v>
      </c>
      <c r="G12" s="8">
        <v>2</v>
      </c>
      <c r="H12" s="11">
        <v>25000</v>
      </c>
      <c r="I12" s="11">
        <f t="shared" si="0"/>
        <v>50000</v>
      </c>
      <c r="J12" s="8">
        <v>1</v>
      </c>
      <c r="K12" s="8">
        <v>0</v>
      </c>
      <c r="L12" s="8">
        <v>0</v>
      </c>
      <c r="M12" s="11">
        <v>105000</v>
      </c>
      <c r="N12" s="11">
        <f t="shared" si="1"/>
        <v>0</v>
      </c>
      <c r="O12" s="8">
        <v>15</v>
      </c>
      <c r="P12" s="8">
        <v>0</v>
      </c>
      <c r="Q12" s="8">
        <v>2</v>
      </c>
      <c r="R12" s="11">
        <v>16990</v>
      </c>
      <c r="S12" s="11">
        <f t="shared" si="2"/>
        <v>33980</v>
      </c>
      <c r="T12" s="8">
        <v>15</v>
      </c>
      <c r="U12" s="8">
        <v>1</v>
      </c>
      <c r="V12" s="8">
        <v>9</v>
      </c>
      <c r="W12" s="11">
        <v>11000</v>
      </c>
      <c r="X12" s="11">
        <f t="shared" si="3"/>
        <v>99000</v>
      </c>
      <c r="Y12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12+N12+#REF!+#REF!+#REF!+#REF!+#REF!+#REF!+#REF!+#REF!+S12+X12+#REF!+#REF!+#REF!+#REF!+#REF!+#REF!+#REF!+#REF!+#REF!+#REF!+#REF!+#REF!+#REF!+#REF!+#REF!+#REF!+#REF!+#REF!+#REF!+#REF!+#REF!+#REF!+#REF!+#REF!+#REF!+#REF!+#REF!+#REF!+#REF!+#REF!+#REF!+#REF!+#REF!</f>
        <v>#REF!</v>
      </c>
      <c r="Z12" s="170"/>
    </row>
    <row r="13" spans="1:26" s="160" customFormat="1" ht="18" customHeight="1">
      <c r="A13" s="6">
        <v>11</v>
      </c>
      <c r="B13" s="325" t="s">
        <v>342</v>
      </c>
      <c r="C13" s="53"/>
      <c r="D13" s="326">
        <v>302</v>
      </c>
      <c r="E13" s="8">
        <v>15</v>
      </c>
      <c r="F13" s="8">
        <v>5</v>
      </c>
      <c r="G13" s="8">
        <v>2</v>
      </c>
      <c r="H13" s="11">
        <v>25000</v>
      </c>
      <c r="I13" s="11">
        <f t="shared" si="0"/>
        <v>50000</v>
      </c>
      <c r="J13" s="8">
        <v>1</v>
      </c>
      <c r="K13" s="8">
        <v>0</v>
      </c>
      <c r="L13" s="8">
        <v>1</v>
      </c>
      <c r="M13" s="11">
        <v>105000</v>
      </c>
      <c r="N13" s="11">
        <f t="shared" si="1"/>
        <v>105000</v>
      </c>
      <c r="O13" s="8">
        <v>15</v>
      </c>
      <c r="P13" s="8">
        <v>0</v>
      </c>
      <c r="Q13" s="8">
        <v>2</v>
      </c>
      <c r="R13" s="11">
        <v>16990</v>
      </c>
      <c r="S13" s="11">
        <f t="shared" si="2"/>
        <v>33980</v>
      </c>
      <c r="T13" s="8">
        <v>15</v>
      </c>
      <c r="U13" s="8">
        <v>0</v>
      </c>
      <c r="V13" s="8">
        <v>10</v>
      </c>
      <c r="W13" s="11">
        <v>11000</v>
      </c>
      <c r="X13" s="11">
        <f t="shared" si="3"/>
        <v>110000</v>
      </c>
      <c r="Y13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13+N13+#REF!+#REF!+#REF!+#REF!+#REF!+#REF!+#REF!+#REF!+S13+X13+#REF!+#REF!+#REF!+#REF!+#REF!+#REF!+#REF!+#REF!+#REF!+#REF!+#REF!+#REF!+#REF!+#REF!+#REF!+#REF!+#REF!+#REF!+#REF!+#REF!+#REF!+#REF!+#REF!+#REF!+#REF!+#REF!+#REF!+#REF!+#REF!+#REF!+#REF!+#REF!+#REF!</f>
        <v>#REF!</v>
      </c>
      <c r="Z13" s="170"/>
    </row>
    <row r="14" spans="1:26" s="160" customFormat="1" ht="18" customHeight="1">
      <c r="A14" s="6">
        <v>12</v>
      </c>
      <c r="B14" s="327" t="s">
        <v>343</v>
      </c>
      <c r="C14" s="53"/>
      <c r="D14" s="328">
        <v>177</v>
      </c>
      <c r="E14" s="329">
        <v>15</v>
      </c>
      <c r="F14" s="329">
        <v>15</v>
      </c>
      <c r="G14" s="329">
        <v>0</v>
      </c>
      <c r="H14" s="11">
        <v>25000</v>
      </c>
      <c r="I14" s="11">
        <f t="shared" si="0"/>
        <v>0</v>
      </c>
      <c r="J14" s="329">
        <v>1</v>
      </c>
      <c r="K14" s="329">
        <v>0</v>
      </c>
      <c r="L14" s="329">
        <v>1</v>
      </c>
      <c r="M14" s="11">
        <v>105000</v>
      </c>
      <c r="N14" s="11">
        <f t="shared" si="1"/>
        <v>105000</v>
      </c>
      <c r="O14" s="329">
        <v>15</v>
      </c>
      <c r="P14" s="329">
        <v>0</v>
      </c>
      <c r="Q14" s="329">
        <v>2</v>
      </c>
      <c r="R14" s="11">
        <v>16990</v>
      </c>
      <c r="S14" s="11">
        <f t="shared" si="2"/>
        <v>33980</v>
      </c>
      <c r="T14" s="329">
        <v>15</v>
      </c>
      <c r="U14" s="329">
        <v>0</v>
      </c>
      <c r="V14" s="329">
        <v>10</v>
      </c>
      <c r="W14" s="11">
        <v>11000</v>
      </c>
      <c r="X14" s="11">
        <f t="shared" si="3"/>
        <v>110000</v>
      </c>
      <c r="Y14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14+N14+#REF!+#REF!+#REF!+#REF!+#REF!+#REF!+#REF!+#REF!+S14+X14+#REF!+#REF!+#REF!+#REF!+#REF!+#REF!+#REF!+#REF!+#REF!+#REF!+#REF!+#REF!+#REF!+#REF!+#REF!+#REF!+#REF!+#REF!+#REF!+#REF!+#REF!+#REF!+#REF!+#REF!+#REF!+#REF!+#REF!+#REF!+#REF!+#REF!+#REF!+#REF!+#REF!</f>
        <v>#REF!</v>
      </c>
      <c r="Z14" s="170"/>
    </row>
    <row r="15" spans="1:26" s="160" customFormat="1" ht="18" customHeight="1">
      <c r="A15" s="6">
        <v>13</v>
      </c>
      <c r="B15" s="327" t="s">
        <v>344</v>
      </c>
      <c r="C15" s="53"/>
      <c r="D15" s="330">
        <v>103</v>
      </c>
      <c r="E15" s="8">
        <v>15</v>
      </c>
      <c r="F15" s="8">
        <v>3</v>
      </c>
      <c r="G15" s="8">
        <v>2</v>
      </c>
      <c r="H15" s="11">
        <v>25000</v>
      </c>
      <c r="I15" s="11">
        <f t="shared" si="0"/>
        <v>50000</v>
      </c>
      <c r="J15" s="8">
        <v>1</v>
      </c>
      <c r="K15" s="8">
        <v>0</v>
      </c>
      <c r="L15" s="8">
        <v>1</v>
      </c>
      <c r="M15" s="11">
        <v>105000</v>
      </c>
      <c r="N15" s="11">
        <f t="shared" si="1"/>
        <v>105000</v>
      </c>
      <c r="O15" s="8">
        <v>15</v>
      </c>
      <c r="P15" s="8">
        <v>2</v>
      </c>
      <c r="Q15" s="8">
        <v>0</v>
      </c>
      <c r="R15" s="11">
        <v>16990</v>
      </c>
      <c r="S15" s="11">
        <f t="shared" si="2"/>
        <v>0</v>
      </c>
      <c r="T15" s="8">
        <v>15</v>
      </c>
      <c r="U15" s="8">
        <v>1</v>
      </c>
      <c r="V15" s="8">
        <v>9</v>
      </c>
      <c r="W15" s="11">
        <v>11000</v>
      </c>
      <c r="X15" s="11">
        <f t="shared" si="3"/>
        <v>99000</v>
      </c>
      <c r="Y15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15+N15+#REF!+#REF!+#REF!+#REF!+#REF!+#REF!+#REF!+#REF!+S15+X15+#REF!+#REF!+#REF!+#REF!+#REF!+#REF!+#REF!+#REF!+#REF!+#REF!+#REF!+#REF!+#REF!+#REF!+#REF!+#REF!+#REF!+#REF!+#REF!+#REF!+#REF!+#REF!+#REF!+#REF!+#REF!+#REF!+#REF!+#REF!+#REF!+#REF!+#REF!+#REF!+#REF!</f>
        <v>#REF!</v>
      </c>
      <c r="Z15" s="170"/>
    </row>
    <row r="16" spans="1:26" s="160" customFormat="1" ht="18" customHeight="1">
      <c r="A16" s="6">
        <v>14</v>
      </c>
      <c r="B16" s="325" t="s">
        <v>345</v>
      </c>
      <c r="C16" s="53"/>
      <c r="D16" s="330">
        <v>78</v>
      </c>
      <c r="E16" s="322">
        <v>15</v>
      </c>
      <c r="F16" s="322">
        <v>4</v>
      </c>
      <c r="G16" s="322">
        <v>2</v>
      </c>
      <c r="H16" s="11">
        <v>25000</v>
      </c>
      <c r="I16" s="11">
        <f t="shared" si="0"/>
        <v>50000</v>
      </c>
      <c r="J16" s="322">
        <v>1</v>
      </c>
      <c r="K16" s="322">
        <v>0</v>
      </c>
      <c r="L16" s="322">
        <v>1</v>
      </c>
      <c r="M16" s="11">
        <v>105000</v>
      </c>
      <c r="N16" s="11">
        <f t="shared" si="1"/>
        <v>105000</v>
      </c>
      <c r="O16" s="322">
        <v>15</v>
      </c>
      <c r="P16" s="322">
        <v>0</v>
      </c>
      <c r="Q16" s="322">
        <v>2</v>
      </c>
      <c r="R16" s="11">
        <v>16990</v>
      </c>
      <c r="S16" s="11">
        <f t="shared" si="2"/>
        <v>33980</v>
      </c>
      <c r="T16" s="322">
        <v>15</v>
      </c>
      <c r="U16" s="322">
        <v>0</v>
      </c>
      <c r="V16" s="322">
        <v>10</v>
      </c>
      <c r="W16" s="11">
        <v>11000</v>
      </c>
      <c r="X16" s="11">
        <f t="shared" si="3"/>
        <v>110000</v>
      </c>
      <c r="Y16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16+N16+#REF!+#REF!+#REF!+#REF!+#REF!+#REF!+#REF!+#REF!+S16+X16+#REF!+#REF!+#REF!+#REF!+#REF!+#REF!+#REF!+#REF!+#REF!+#REF!+#REF!+#REF!+#REF!+#REF!+#REF!+#REF!+#REF!+#REF!+#REF!+#REF!+#REF!+#REF!+#REF!+#REF!+#REF!+#REF!+#REF!+#REF!+#REF!+#REF!+#REF!+#REF!+#REF!</f>
        <v>#REF!</v>
      </c>
      <c r="Z16" s="170"/>
    </row>
    <row r="17" spans="1:26" s="160" customFormat="1" ht="18" customHeight="1">
      <c r="A17" s="6">
        <v>15</v>
      </c>
      <c r="B17" s="325" t="s">
        <v>346</v>
      </c>
      <c r="C17" s="53"/>
      <c r="D17" s="331">
        <v>91</v>
      </c>
      <c r="E17" s="8">
        <v>15</v>
      </c>
      <c r="F17" s="8">
        <v>2</v>
      </c>
      <c r="G17" s="8">
        <v>2</v>
      </c>
      <c r="H17" s="11">
        <v>25000</v>
      </c>
      <c r="I17" s="11">
        <f t="shared" si="0"/>
        <v>50000</v>
      </c>
      <c r="J17" s="8">
        <v>1</v>
      </c>
      <c r="K17" s="8">
        <v>0</v>
      </c>
      <c r="L17" s="8">
        <v>1</v>
      </c>
      <c r="M17" s="11">
        <v>105000</v>
      </c>
      <c r="N17" s="11">
        <f t="shared" si="1"/>
        <v>105000</v>
      </c>
      <c r="O17" s="8">
        <v>15</v>
      </c>
      <c r="P17" s="8">
        <v>0</v>
      </c>
      <c r="Q17" s="8">
        <v>2</v>
      </c>
      <c r="R17" s="11">
        <v>16990</v>
      </c>
      <c r="S17" s="11">
        <f t="shared" si="2"/>
        <v>33980</v>
      </c>
      <c r="T17" s="8">
        <v>15</v>
      </c>
      <c r="U17" s="8">
        <v>0</v>
      </c>
      <c r="V17" s="8">
        <v>10</v>
      </c>
      <c r="W17" s="11">
        <v>11000</v>
      </c>
      <c r="X17" s="11">
        <f t="shared" si="3"/>
        <v>110000</v>
      </c>
      <c r="Y17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17+N17+#REF!+#REF!+#REF!+#REF!+#REF!+#REF!+#REF!+#REF!+S17+X17+#REF!+#REF!+#REF!+#REF!+#REF!+#REF!+#REF!+#REF!+#REF!+#REF!+#REF!+#REF!+#REF!+#REF!+#REF!+#REF!+#REF!+#REF!+#REF!+#REF!+#REF!+#REF!+#REF!+#REF!+#REF!+#REF!+#REF!+#REF!+#REF!+#REF!+#REF!+#REF!+#REF!</f>
        <v>#REF!</v>
      </c>
      <c r="Z17" s="170"/>
    </row>
    <row r="18" spans="1:26" s="160" customFormat="1" ht="18" customHeight="1">
      <c r="A18" s="6">
        <v>16</v>
      </c>
      <c r="B18" s="327" t="s">
        <v>347</v>
      </c>
      <c r="C18" s="53"/>
      <c r="D18" s="330">
        <v>390</v>
      </c>
      <c r="E18" s="8">
        <v>15</v>
      </c>
      <c r="F18" s="8">
        <v>5</v>
      </c>
      <c r="G18" s="8">
        <v>2</v>
      </c>
      <c r="H18" s="11">
        <v>25000</v>
      </c>
      <c r="I18" s="11">
        <f t="shared" si="0"/>
        <v>50000</v>
      </c>
      <c r="J18" s="8">
        <v>1</v>
      </c>
      <c r="K18" s="8">
        <v>0</v>
      </c>
      <c r="L18" s="8">
        <v>1</v>
      </c>
      <c r="M18" s="11">
        <v>105000</v>
      </c>
      <c r="N18" s="11">
        <f t="shared" si="1"/>
        <v>105000</v>
      </c>
      <c r="O18" s="8">
        <v>15</v>
      </c>
      <c r="P18" s="8">
        <v>0</v>
      </c>
      <c r="Q18" s="8">
        <v>2</v>
      </c>
      <c r="R18" s="11">
        <v>16990</v>
      </c>
      <c r="S18" s="11">
        <f t="shared" si="2"/>
        <v>33980</v>
      </c>
      <c r="T18" s="8">
        <v>15</v>
      </c>
      <c r="U18" s="8">
        <v>0</v>
      </c>
      <c r="V18" s="8">
        <v>10</v>
      </c>
      <c r="W18" s="11">
        <v>11000</v>
      </c>
      <c r="X18" s="11">
        <f t="shared" si="3"/>
        <v>110000</v>
      </c>
      <c r="Y18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18+N18+#REF!+#REF!+#REF!+#REF!+#REF!+#REF!+#REF!+#REF!+S18+X18+#REF!+#REF!+#REF!+#REF!+#REF!+#REF!+#REF!+#REF!+#REF!+#REF!+#REF!+#REF!+#REF!+#REF!+#REF!+#REF!+#REF!+#REF!+#REF!+#REF!+#REF!+#REF!+#REF!+#REF!+#REF!+#REF!+#REF!+#REF!+#REF!+#REF!+#REF!+#REF!+#REF!</f>
        <v>#REF!</v>
      </c>
      <c r="Z18" s="170"/>
    </row>
    <row r="19" spans="1:26" s="160" customFormat="1" ht="18" customHeight="1">
      <c r="A19" s="6">
        <v>17</v>
      </c>
      <c r="B19" s="332" t="s">
        <v>348</v>
      </c>
      <c r="C19" s="162"/>
      <c r="D19" s="331">
        <v>582</v>
      </c>
      <c r="E19" s="8">
        <v>15</v>
      </c>
      <c r="F19" s="8">
        <v>15</v>
      </c>
      <c r="G19" s="8">
        <v>0</v>
      </c>
      <c r="H19" s="11">
        <v>25000</v>
      </c>
      <c r="I19" s="11">
        <f t="shared" si="0"/>
        <v>0</v>
      </c>
      <c r="J19" s="8">
        <v>1</v>
      </c>
      <c r="K19" s="8">
        <v>1</v>
      </c>
      <c r="L19" s="8">
        <v>0</v>
      </c>
      <c r="M19" s="11">
        <v>105000</v>
      </c>
      <c r="N19" s="11">
        <f t="shared" si="1"/>
        <v>0</v>
      </c>
      <c r="O19" s="8">
        <v>15</v>
      </c>
      <c r="P19" s="8">
        <v>3</v>
      </c>
      <c r="Q19" s="8">
        <v>0</v>
      </c>
      <c r="R19" s="11">
        <v>16990</v>
      </c>
      <c r="S19" s="11">
        <f t="shared" si="2"/>
        <v>0</v>
      </c>
      <c r="T19" s="8">
        <v>15</v>
      </c>
      <c r="U19" s="8">
        <v>1</v>
      </c>
      <c r="V19" s="8">
        <v>9</v>
      </c>
      <c r="W19" s="11">
        <v>11000</v>
      </c>
      <c r="X19" s="11">
        <f t="shared" si="3"/>
        <v>99000</v>
      </c>
      <c r="Y19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19+N19+#REF!+#REF!+#REF!+#REF!+#REF!+#REF!+#REF!+#REF!+S19+X19+#REF!+#REF!+#REF!+#REF!+#REF!+#REF!+#REF!+#REF!+#REF!+#REF!+#REF!+#REF!+#REF!+#REF!+#REF!+#REF!+#REF!+#REF!+#REF!+#REF!+#REF!+#REF!+#REF!+#REF!+#REF!+#REF!+#REF!+#REF!+#REF!+#REF!+#REF!+#REF!+#REF!</f>
        <v>#REF!</v>
      </c>
      <c r="Z19" s="170"/>
    </row>
    <row r="20" spans="1:26" s="160" customFormat="1" ht="18" customHeight="1">
      <c r="A20" s="6">
        <v>18</v>
      </c>
      <c r="B20" s="327" t="s">
        <v>349</v>
      </c>
      <c r="C20" s="53"/>
      <c r="D20" s="331">
        <v>235</v>
      </c>
      <c r="E20" s="8">
        <v>15</v>
      </c>
      <c r="F20" s="8">
        <v>15</v>
      </c>
      <c r="G20" s="8">
        <v>0</v>
      </c>
      <c r="H20" s="11">
        <v>25000</v>
      </c>
      <c r="I20" s="11">
        <f t="shared" si="0"/>
        <v>0</v>
      </c>
      <c r="J20" s="8">
        <v>1</v>
      </c>
      <c r="K20" s="8">
        <v>1</v>
      </c>
      <c r="L20" s="8">
        <v>0</v>
      </c>
      <c r="M20" s="11">
        <v>105000</v>
      </c>
      <c r="N20" s="11">
        <f t="shared" si="1"/>
        <v>0</v>
      </c>
      <c r="O20" s="8">
        <v>15</v>
      </c>
      <c r="P20" s="8">
        <v>3</v>
      </c>
      <c r="Q20" s="8">
        <v>0</v>
      </c>
      <c r="R20" s="11">
        <v>16990</v>
      </c>
      <c r="S20" s="11">
        <f t="shared" si="2"/>
        <v>0</v>
      </c>
      <c r="T20" s="8">
        <v>15</v>
      </c>
      <c r="U20" s="8">
        <v>1</v>
      </c>
      <c r="V20" s="8">
        <v>9</v>
      </c>
      <c r="W20" s="11">
        <v>11000</v>
      </c>
      <c r="X20" s="11">
        <f t="shared" si="3"/>
        <v>99000</v>
      </c>
      <c r="Y20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20+N20+#REF!+#REF!+#REF!+#REF!+#REF!+#REF!+#REF!+#REF!+S20+X20+#REF!+#REF!+#REF!+#REF!+#REF!+#REF!+#REF!+#REF!+#REF!+#REF!+#REF!+#REF!+#REF!+#REF!+#REF!+#REF!+#REF!+#REF!+#REF!+#REF!+#REF!+#REF!+#REF!+#REF!+#REF!+#REF!+#REF!+#REF!+#REF!+#REF!+#REF!+#REF!+#REF!</f>
        <v>#REF!</v>
      </c>
      <c r="Z20" s="170"/>
    </row>
    <row r="21" spans="1:26" s="160" customFormat="1" ht="18" customHeight="1">
      <c r="A21" s="6">
        <v>19</v>
      </c>
      <c r="B21" s="327" t="s">
        <v>350</v>
      </c>
      <c r="C21" s="53"/>
      <c r="D21" s="326">
        <v>95</v>
      </c>
      <c r="E21" s="8">
        <v>15</v>
      </c>
      <c r="F21" s="8">
        <v>6</v>
      </c>
      <c r="G21" s="8">
        <v>2</v>
      </c>
      <c r="H21" s="11">
        <v>25000</v>
      </c>
      <c r="I21" s="11">
        <f t="shared" si="0"/>
        <v>50000</v>
      </c>
      <c r="J21" s="8">
        <v>1</v>
      </c>
      <c r="K21" s="8">
        <v>0</v>
      </c>
      <c r="L21" s="8">
        <v>1</v>
      </c>
      <c r="M21" s="11">
        <v>105000</v>
      </c>
      <c r="N21" s="11">
        <f t="shared" si="1"/>
        <v>105000</v>
      </c>
      <c r="O21" s="8">
        <v>15</v>
      </c>
      <c r="P21" s="8">
        <v>0</v>
      </c>
      <c r="Q21" s="8">
        <v>2</v>
      </c>
      <c r="R21" s="11">
        <v>16990</v>
      </c>
      <c r="S21" s="11">
        <f t="shared" si="2"/>
        <v>33980</v>
      </c>
      <c r="T21" s="8">
        <v>15</v>
      </c>
      <c r="U21" s="8">
        <v>1</v>
      </c>
      <c r="V21" s="8">
        <v>9</v>
      </c>
      <c r="W21" s="11">
        <v>11000</v>
      </c>
      <c r="X21" s="11">
        <f t="shared" si="3"/>
        <v>99000</v>
      </c>
      <c r="Y21" s="169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21+N21+#REF!+#REF!+#REF!+#REF!+#REF!+#REF!+#REF!+#REF!+S21+X21+#REF!+#REF!+#REF!+#REF!+#REF!+#REF!+#REF!+#REF!+#REF!+#REF!+#REF!+#REF!+#REF!+#REF!+#REF!+#REF!+#REF!+#REF!+#REF!+#REF!+#REF!+#REF!+#REF!+#REF!+#REF!+#REF!+#REF!+#REF!+#REF!+#REF!+#REF!+#REF!+#REF!</f>
        <v>#REF!</v>
      </c>
      <c r="Z21" s="170"/>
    </row>
    <row r="22" spans="1:26" s="160" customFormat="1" ht="18" customHeight="1">
      <c r="A22" s="6">
        <v>20</v>
      </c>
      <c r="B22" s="333" t="s">
        <v>351</v>
      </c>
      <c r="C22" s="187"/>
      <c r="D22" s="326">
        <v>127</v>
      </c>
      <c r="E22" s="8">
        <v>15</v>
      </c>
      <c r="F22" s="8">
        <v>10</v>
      </c>
      <c r="G22" s="8">
        <v>0</v>
      </c>
      <c r="H22" s="11">
        <v>25000</v>
      </c>
      <c r="I22" s="11">
        <f t="shared" si="0"/>
        <v>0</v>
      </c>
      <c r="J22" s="8">
        <v>1</v>
      </c>
      <c r="K22" s="8">
        <v>0</v>
      </c>
      <c r="L22" s="8">
        <v>1</v>
      </c>
      <c r="M22" s="11">
        <v>105000</v>
      </c>
      <c r="N22" s="11">
        <f t="shared" si="1"/>
        <v>105000</v>
      </c>
      <c r="O22" s="8">
        <v>15</v>
      </c>
      <c r="P22" s="8">
        <v>0</v>
      </c>
      <c r="Q22" s="8">
        <v>2</v>
      </c>
      <c r="R22" s="11">
        <v>16990</v>
      </c>
      <c r="S22" s="11">
        <f>Q22*R22</f>
        <v>33980</v>
      </c>
      <c r="T22" s="8">
        <v>15</v>
      </c>
      <c r="U22" s="8">
        <v>0</v>
      </c>
      <c r="V22" s="8">
        <v>10</v>
      </c>
      <c r="W22" s="11">
        <v>11000</v>
      </c>
      <c r="X22" s="11">
        <f t="shared" si="3"/>
        <v>110000</v>
      </c>
      <c r="Y22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22+N22+#REF!+#REF!+#REF!+#REF!+#REF!+#REF!+#REF!+#REF!+S22+X22+#REF!+#REF!+#REF!+#REF!+#REF!+#REF!+#REF!+#REF!+#REF!+#REF!+#REF!+#REF!+#REF!+#REF!+#REF!+#REF!+#REF!+#REF!+#REF!+#REF!+#REF!+#REF!+#REF!+#REF!+#REF!+#REF!+#REF!+#REF!+#REF!+#REF!+#REF!+#REF!+#REF!</f>
        <v>#REF!</v>
      </c>
      <c r="Z22" s="170"/>
    </row>
    <row r="23" spans="1:26" ht="15.75">
      <c r="A23" s="6">
        <v>21</v>
      </c>
      <c r="B23" s="327" t="s">
        <v>352</v>
      </c>
      <c r="C23" s="171"/>
      <c r="D23" s="331">
        <v>72</v>
      </c>
      <c r="E23" s="322">
        <v>15</v>
      </c>
      <c r="F23" s="322">
        <v>4</v>
      </c>
      <c r="G23" s="322">
        <v>2</v>
      </c>
      <c r="H23" s="11">
        <v>25000</v>
      </c>
      <c r="I23" s="11">
        <f t="shared" si="0"/>
        <v>50000</v>
      </c>
      <c r="J23" s="336">
        <v>1</v>
      </c>
      <c r="K23" s="322">
        <v>0</v>
      </c>
      <c r="L23" s="338">
        <v>1</v>
      </c>
      <c r="M23" s="11">
        <v>105000</v>
      </c>
      <c r="N23" s="11">
        <f t="shared" si="1"/>
        <v>105000</v>
      </c>
      <c r="O23" s="336">
        <v>15</v>
      </c>
      <c r="P23" s="322">
        <v>0</v>
      </c>
      <c r="Q23" s="338">
        <v>2</v>
      </c>
      <c r="R23" s="11">
        <v>16990</v>
      </c>
      <c r="S23" s="11">
        <f t="shared" ref="S23:S39" si="4">Q23*R23</f>
        <v>33980</v>
      </c>
      <c r="T23" s="336">
        <v>15</v>
      </c>
      <c r="U23" s="322">
        <v>0</v>
      </c>
      <c r="V23" s="338">
        <v>10</v>
      </c>
      <c r="W23" s="11">
        <v>11000</v>
      </c>
      <c r="X23" s="11">
        <f t="shared" si="3"/>
        <v>110000</v>
      </c>
      <c r="Y23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23+N23+#REF!+#REF!+#REF!+#REF!+#REF!+#REF!+#REF!+#REF!+S23+X23+#REF!+#REF!+#REF!+#REF!+#REF!+#REF!+#REF!+#REF!+#REF!+#REF!+#REF!+#REF!+#REF!+#REF!+#REF!+#REF!+#REF!+#REF!+#REF!+#REF!+#REF!+#REF!+#REF!+#REF!+#REF!+#REF!+#REF!+#REF!+#REF!+#REF!+#REF!+#REF!+#REF!</f>
        <v>#REF!</v>
      </c>
      <c r="Z23" s="1"/>
    </row>
    <row r="24" spans="1:26" ht="15.75" customHeight="1">
      <c r="A24" s="6">
        <v>22</v>
      </c>
      <c r="B24" s="327" t="s">
        <v>353</v>
      </c>
      <c r="C24" s="51"/>
      <c r="D24" s="330">
        <v>85</v>
      </c>
      <c r="E24" s="8">
        <v>15</v>
      </c>
      <c r="F24" s="8">
        <v>5</v>
      </c>
      <c r="G24" s="8">
        <v>2</v>
      </c>
      <c r="H24" s="11">
        <v>25000</v>
      </c>
      <c r="I24" s="11">
        <f t="shared" si="0"/>
        <v>50000</v>
      </c>
      <c r="J24" s="334">
        <v>1</v>
      </c>
      <c r="K24" s="8">
        <v>0</v>
      </c>
      <c r="L24" s="10">
        <v>0</v>
      </c>
      <c r="M24" s="11">
        <v>105000</v>
      </c>
      <c r="N24" s="11">
        <f t="shared" si="1"/>
        <v>0</v>
      </c>
      <c r="O24" s="334">
        <v>15</v>
      </c>
      <c r="P24" s="8">
        <v>0</v>
      </c>
      <c r="Q24" s="10">
        <v>2</v>
      </c>
      <c r="R24" s="11">
        <v>16990</v>
      </c>
      <c r="S24" s="11">
        <f t="shared" si="4"/>
        <v>33980</v>
      </c>
      <c r="T24" s="334">
        <v>15</v>
      </c>
      <c r="U24" s="8">
        <v>0</v>
      </c>
      <c r="V24" s="10">
        <v>10</v>
      </c>
      <c r="W24" s="11">
        <v>11000</v>
      </c>
      <c r="X24" s="11">
        <f t="shared" si="3"/>
        <v>110000</v>
      </c>
      <c r="Y24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24+N24+#REF!+#REF!+#REF!+#REF!+#REF!+#REF!+#REF!+#REF!+S24+X24+#REF!+#REF!+#REF!+#REF!+#REF!+#REF!+#REF!+#REF!+#REF!+#REF!+#REF!+#REF!+#REF!+#REF!+#REF!+#REF!+#REF!+#REF!+#REF!+#REF!+#REF!+#REF!+#REF!+#REF!+#REF!+#REF!+#REF!+#REF!+#REF!+#REF!+#REF!+#REF!+#REF!</f>
        <v>#REF!</v>
      </c>
      <c r="Z24" s="1"/>
    </row>
    <row r="25" spans="1:26" ht="23.25">
      <c r="A25" s="6">
        <v>23</v>
      </c>
      <c r="B25" s="339" t="s">
        <v>354</v>
      </c>
      <c r="C25" s="340"/>
      <c r="D25" s="330">
        <v>48</v>
      </c>
      <c r="E25" s="8">
        <v>15</v>
      </c>
      <c r="F25" s="8">
        <v>5</v>
      </c>
      <c r="G25" s="8">
        <v>0</v>
      </c>
      <c r="H25" s="11">
        <v>25000</v>
      </c>
      <c r="I25" s="11">
        <f t="shared" si="0"/>
        <v>0</v>
      </c>
      <c r="J25" s="334">
        <v>1</v>
      </c>
      <c r="K25" s="8">
        <v>0</v>
      </c>
      <c r="L25" s="10">
        <v>0</v>
      </c>
      <c r="M25" s="11">
        <v>105000</v>
      </c>
      <c r="N25" s="11">
        <f t="shared" si="1"/>
        <v>0</v>
      </c>
      <c r="O25" s="334">
        <v>15</v>
      </c>
      <c r="P25" s="8">
        <v>1</v>
      </c>
      <c r="Q25" s="10">
        <v>0</v>
      </c>
      <c r="R25" s="11">
        <v>16990</v>
      </c>
      <c r="S25" s="11">
        <f t="shared" si="4"/>
        <v>0</v>
      </c>
      <c r="T25" s="334">
        <v>15</v>
      </c>
      <c r="U25" s="8">
        <v>1</v>
      </c>
      <c r="V25" s="10">
        <v>4</v>
      </c>
      <c r="W25" s="11">
        <v>11000</v>
      </c>
      <c r="X25" s="11">
        <f t="shared" si="3"/>
        <v>44000</v>
      </c>
      <c r="Y25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25+N25+#REF!+#REF!+#REF!+#REF!+#REF!+#REF!+#REF!+#REF!+S25+X25+#REF!+#REF!+#REF!+#REF!+#REF!+#REF!+#REF!+#REF!+#REF!+#REF!+#REF!+#REF!+#REF!+#REF!+#REF!+#REF!+#REF!+#REF!+#REF!+#REF!+#REF!+#REF!+#REF!+#REF!+#REF!+#REF!+#REF!+#REF!+#REF!+#REF!+#REF!+#REF!+#REF!</f>
        <v>#REF!</v>
      </c>
      <c r="Z25" s="1"/>
    </row>
    <row r="26" spans="1:26" ht="23.25">
      <c r="A26" s="6">
        <v>24</v>
      </c>
      <c r="B26" s="327" t="s">
        <v>355</v>
      </c>
      <c r="C26" s="340"/>
      <c r="D26" s="331">
        <v>258</v>
      </c>
      <c r="E26" s="8">
        <v>15</v>
      </c>
      <c r="F26" s="8">
        <v>10</v>
      </c>
      <c r="G26" s="8">
        <v>0</v>
      </c>
      <c r="H26" s="11">
        <v>25000</v>
      </c>
      <c r="I26" s="11">
        <f t="shared" si="0"/>
        <v>0</v>
      </c>
      <c r="J26" s="334">
        <v>1</v>
      </c>
      <c r="K26" s="8">
        <v>1</v>
      </c>
      <c r="L26" s="10">
        <v>0</v>
      </c>
      <c r="M26" s="11">
        <v>105000</v>
      </c>
      <c r="N26" s="11">
        <f t="shared" si="1"/>
        <v>0</v>
      </c>
      <c r="O26" s="334">
        <v>15</v>
      </c>
      <c r="P26" s="8">
        <v>0</v>
      </c>
      <c r="Q26" s="10">
        <v>2</v>
      </c>
      <c r="R26" s="11">
        <v>16990</v>
      </c>
      <c r="S26" s="11">
        <f t="shared" si="4"/>
        <v>33980</v>
      </c>
      <c r="T26" s="334">
        <v>15</v>
      </c>
      <c r="U26" s="8">
        <v>5</v>
      </c>
      <c r="V26" s="10">
        <v>5</v>
      </c>
      <c r="W26" s="11">
        <v>11000</v>
      </c>
      <c r="X26" s="11">
        <f t="shared" si="3"/>
        <v>55000</v>
      </c>
      <c r="Y26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26+N26+#REF!+#REF!+#REF!+#REF!+#REF!+#REF!+#REF!+#REF!+S26+X26+#REF!+#REF!+#REF!+#REF!+#REF!+#REF!+#REF!+#REF!+#REF!+#REF!+#REF!+#REF!+#REF!+#REF!+#REF!+#REF!+#REF!+#REF!+#REF!+#REF!+#REF!+#REF!+#REF!+#REF!+#REF!+#REF!+#REF!+#REF!+#REF!+#REF!+#REF!+#REF!+#REF!</f>
        <v>#REF!</v>
      </c>
      <c r="Z26" s="1"/>
    </row>
    <row r="27" spans="1:26" ht="23.25">
      <c r="A27" s="6">
        <v>25</v>
      </c>
      <c r="B27" s="327" t="s">
        <v>356</v>
      </c>
      <c r="C27" s="340"/>
      <c r="D27" s="330">
        <v>43</v>
      </c>
      <c r="E27" s="8">
        <v>15</v>
      </c>
      <c r="F27" s="8">
        <v>3</v>
      </c>
      <c r="G27" s="8">
        <v>2</v>
      </c>
      <c r="H27" s="11">
        <v>25000</v>
      </c>
      <c r="I27" s="11">
        <f t="shared" si="0"/>
        <v>50000</v>
      </c>
      <c r="J27" s="334">
        <v>1</v>
      </c>
      <c r="K27" s="8">
        <v>0</v>
      </c>
      <c r="L27" s="10">
        <v>0</v>
      </c>
      <c r="M27" s="11">
        <v>105000</v>
      </c>
      <c r="N27" s="11">
        <f t="shared" si="1"/>
        <v>0</v>
      </c>
      <c r="O27" s="334">
        <v>15</v>
      </c>
      <c r="P27" s="8">
        <v>0</v>
      </c>
      <c r="Q27" s="10">
        <v>1</v>
      </c>
      <c r="R27" s="11">
        <v>16990</v>
      </c>
      <c r="S27" s="11">
        <f t="shared" si="4"/>
        <v>16990</v>
      </c>
      <c r="T27" s="334">
        <v>15</v>
      </c>
      <c r="U27" s="8">
        <v>0</v>
      </c>
      <c r="V27" s="10">
        <v>5</v>
      </c>
      <c r="W27" s="11">
        <v>11000</v>
      </c>
      <c r="X27" s="11">
        <f t="shared" si="3"/>
        <v>55000</v>
      </c>
      <c r="Y27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27+N27+#REF!+#REF!+#REF!+#REF!+#REF!+#REF!+#REF!+#REF!+S27+X27+#REF!+#REF!+#REF!+#REF!+#REF!+#REF!+#REF!+#REF!+#REF!+#REF!+#REF!+#REF!+#REF!+#REF!+#REF!+#REF!+#REF!+#REF!+#REF!+#REF!+#REF!+#REF!+#REF!+#REF!+#REF!+#REF!+#REF!+#REF!+#REF!+#REF!+#REF!+#REF!+#REF!</f>
        <v>#REF!</v>
      </c>
      <c r="Z27" s="1"/>
    </row>
    <row r="28" spans="1:26" ht="23.25">
      <c r="A28" s="6">
        <v>26</v>
      </c>
      <c r="B28" s="327" t="s">
        <v>357</v>
      </c>
      <c r="C28" s="340"/>
      <c r="D28" s="330">
        <v>238</v>
      </c>
      <c r="E28" s="8">
        <v>15</v>
      </c>
      <c r="F28" s="8">
        <v>4</v>
      </c>
      <c r="G28" s="8">
        <v>2</v>
      </c>
      <c r="H28" s="11">
        <v>25000</v>
      </c>
      <c r="I28" s="11">
        <f t="shared" si="0"/>
        <v>50000</v>
      </c>
      <c r="J28" s="334">
        <v>1</v>
      </c>
      <c r="K28" s="8">
        <v>0</v>
      </c>
      <c r="L28" s="10">
        <v>1</v>
      </c>
      <c r="M28" s="11">
        <v>105000</v>
      </c>
      <c r="N28" s="11">
        <f t="shared" si="1"/>
        <v>105000</v>
      </c>
      <c r="O28" s="334">
        <v>15</v>
      </c>
      <c r="P28" s="8">
        <v>0</v>
      </c>
      <c r="Q28" s="10">
        <v>2</v>
      </c>
      <c r="R28" s="11">
        <v>16990</v>
      </c>
      <c r="S28" s="11">
        <f t="shared" si="4"/>
        <v>33980</v>
      </c>
      <c r="T28" s="334">
        <v>15</v>
      </c>
      <c r="U28" s="8">
        <v>0</v>
      </c>
      <c r="V28" s="10">
        <v>5</v>
      </c>
      <c r="W28" s="11">
        <v>11000</v>
      </c>
      <c r="X28" s="11">
        <f t="shared" si="3"/>
        <v>55000</v>
      </c>
      <c r="Y28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28+N28+#REF!+#REF!+#REF!+#REF!+#REF!+#REF!+#REF!+#REF!+S28+X28+#REF!+#REF!+#REF!+#REF!+#REF!+#REF!+#REF!+#REF!+#REF!+#REF!+#REF!+#REF!+#REF!+#REF!+#REF!+#REF!+#REF!+#REF!+#REF!+#REF!+#REF!+#REF!+#REF!+#REF!+#REF!+#REF!+#REF!+#REF!+#REF!+#REF!+#REF!+#REF!+#REF!</f>
        <v>#REF!</v>
      </c>
      <c r="Z28" s="1"/>
    </row>
    <row r="29" spans="1:26" ht="15.75">
      <c r="A29" s="6">
        <v>27</v>
      </c>
      <c r="B29" s="327" t="s">
        <v>358</v>
      </c>
      <c r="C29" s="51"/>
      <c r="D29" s="331">
        <v>151</v>
      </c>
      <c r="E29" s="8">
        <v>15</v>
      </c>
      <c r="F29" s="8">
        <v>6</v>
      </c>
      <c r="G29" s="8">
        <v>2</v>
      </c>
      <c r="H29" s="11">
        <v>25000</v>
      </c>
      <c r="I29" s="11">
        <f t="shared" si="0"/>
        <v>50000</v>
      </c>
      <c r="J29" s="334">
        <v>1</v>
      </c>
      <c r="K29" s="8">
        <v>0</v>
      </c>
      <c r="L29" s="10">
        <v>0</v>
      </c>
      <c r="M29" s="11">
        <v>105000</v>
      </c>
      <c r="N29" s="11">
        <f t="shared" si="1"/>
        <v>0</v>
      </c>
      <c r="O29" s="334">
        <v>15</v>
      </c>
      <c r="P29" s="8">
        <v>0</v>
      </c>
      <c r="Q29" s="10">
        <v>2</v>
      </c>
      <c r="R29" s="11">
        <v>16990</v>
      </c>
      <c r="S29" s="11">
        <f t="shared" si="4"/>
        <v>33980</v>
      </c>
      <c r="T29" s="334">
        <v>15</v>
      </c>
      <c r="U29" s="8">
        <v>0</v>
      </c>
      <c r="V29" s="10">
        <v>5</v>
      </c>
      <c r="W29" s="11">
        <v>11000</v>
      </c>
      <c r="X29" s="11">
        <f t="shared" si="3"/>
        <v>55000</v>
      </c>
      <c r="Y29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29+N29+#REF!+#REF!+#REF!+#REF!+#REF!+#REF!+#REF!+#REF!+S29+X29+#REF!+#REF!+#REF!+#REF!+#REF!+#REF!+#REF!+#REF!+#REF!+#REF!+#REF!+#REF!+#REF!+#REF!+#REF!+#REF!+#REF!+#REF!+#REF!+#REF!+#REF!+#REF!+#REF!+#REF!+#REF!+#REF!+#REF!+#REF!+#REF!+#REF!+#REF!+#REF!+#REF!</f>
        <v>#REF!</v>
      </c>
      <c r="Z29" s="1"/>
    </row>
    <row r="30" spans="1:26" ht="15.75">
      <c r="A30" s="6">
        <v>28</v>
      </c>
      <c r="B30" s="325" t="s">
        <v>359</v>
      </c>
      <c r="C30" s="51"/>
      <c r="D30" s="330">
        <v>84</v>
      </c>
      <c r="E30" s="8">
        <v>15</v>
      </c>
      <c r="F30" s="8">
        <v>15</v>
      </c>
      <c r="G30" s="8">
        <v>0</v>
      </c>
      <c r="H30" s="11">
        <v>25000</v>
      </c>
      <c r="I30" s="11">
        <f t="shared" si="0"/>
        <v>0</v>
      </c>
      <c r="J30" s="334">
        <v>1</v>
      </c>
      <c r="K30" s="8">
        <v>1</v>
      </c>
      <c r="L30" s="10">
        <v>0</v>
      </c>
      <c r="M30" s="11">
        <v>105000</v>
      </c>
      <c r="N30" s="11">
        <f t="shared" si="1"/>
        <v>0</v>
      </c>
      <c r="O30" s="334">
        <v>15</v>
      </c>
      <c r="P30" s="8">
        <v>3</v>
      </c>
      <c r="Q30" s="10">
        <v>0</v>
      </c>
      <c r="R30" s="11">
        <v>16990</v>
      </c>
      <c r="S30" s="11">
        <f t="shared" si="4"/>
        <v>0</v>
      </c>
      <c r="T30" s="334">
        <v>15</v>
      </c>
      <c r="U30" s="8">
        <v>1</v>
      </c>
      <c r="V30" s="10">
        <v>4</v>
      </c>
      <c r="W30" s="11">
        <v>11000</v>
      </c>
      <c r="X30" s="11">
        <f t="shared" si="3"/>
        <v>44000</v>
      </c>
      <c r="Y30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30+N30+#REF!+#REF!+#REF!+#REF!+#REF!+#REF!+#REF!+#REF!+S30+X30+#REF!+#REF!+#REF!+#REF!+#REF!+#REF!+#REF!+#REF!+#REF!+#REF!+#REF!+#REF!+#REF!+#REF!+#REF!+#REF!+#REF!+#REF!+#REF!+#REF!+#REF!+#REF!+#REF!+#REF!+#REF!+#REF!+#REF!+#REF!+#REF!+#REF!+#REF!+#REF!+#REF!</f>
        <v>#REF!</v>
      </c>
      <c r="Z30" s="1"/>
    </row>
    <row r="31" spans="1:26" ht="15.75">
      <c r="A31" s="6">
        <v>29</v>
      </c>
      <c r="B31" s="325" t="s">
        <v>360</v>
      </c>
      <c r="C31" s="51"/>
      <c r="D31" s="330">
        <v>28</v>
      </c>
      <c r="E31" s="8">
        <v>15</v>
      </c>
      <c r="F31" s="8">
        <v>6</v>
      </c>
      <c r="G31" s="8">
        <v>0</v>
      </c>
      <c r="H31" s="11">
        <v>25000</v>
      </c>
      <c r="I31" s="11">
        <f t="shared" si="0"/>
        <v>0</v>
      </c>
      <c r="J31" s="334">
        <v>1</v>
      </c>
      <c r="K31" s="8">
        <v>0</v>
      </c>
      <c r="L31" s="10">
        <v>0</v>
      </c>
      <c r="M31" s="11">
        <v>105000</v>
      </c>
      <c r="N31" s="11">
        <f t="shared" si="1"/>
        <v>0</v>
      </c>
      <c r="O31" s="334">
        <v>15</v>
      </c>
      <c r="P31" s="8">
        <v>0</v>
      </c>
      <c r="Q31" s="10">
        <v>1</v>
      </c>
      <c r="R31" s="11">
        <v>16990</v>
      </c>
      <c r="S31" s="11">
        <f t="shared" si="4"/>
        <v>16990</v>
      </c>
      <c r="T31" s="334">
        <v>15</v>
      </c>
      <c r="U31" s="8">
        <v>0</v>
      </c>
      <c r="V31" s="10">
        <v>5</v>
      </c>
      <c r="W31" s="11">
        <v>11000</v>
      </c>
      <c r="X31" s="11">
        <f t="shared" si="3"/>
        <v>55000</v>
      </c>
      <c r="Y31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31+N31+#REF!+#REF!+#REF!+#REF!+#REF!+#REF!+#REF!+#REF!+S31+X31+#REF!+#REF!+#REF!+#REF!+#REF!+#REF!+#REF!+#REF!+#REF!+#REF!+#REF!+#REF!+#REF!+#REF!+#REF!+#REF!+#REF!+#REF!+#REF!+#REF!+#REF!+#REF!+#REF!+#REF!+#REF!+#REF!+#REF!+#REF!+#REF!+#REF!+#REF!+#REF!+#REF!</f>
        <v>#REF!</v>
      </c>
      <c r="Z31" s="1"/>
    </row>
    <row r="32" spans="1:26" ht="15.75">
      <c r="A32" s="6">
        <v>30</v>
      </c>
      <c r="B32" s="327" t="s">
        <v>361</v>
      </c>
      <c r="C32" s="51"/>
      <c r="D32" s="326">
        <v>29</v>
      </c>
      <c r="E32" s="8">
        <v>15</v>
      </c>
      <c r="F32" s="8">
        <v>0</v>
      </c>
      <c r="G32" s="8">
        <v>2</v>
      </c>
      <c r="H32" s="11">
        <v>25000</v>
      </c>
      <c r="I32" s="11">
        <f t="shared" si="0"/>
        <v>50000</v>
      </c>
      <c r="J32" s="334">
        <v>1</v>
      </c>
      <c r="K32" s="8">
        <v>0</v>
      </c>
      <c r="L32" s="10">
        <v>0</v>
      </c>
      <c r="M32" s="11">
        <v>105000</v>
      </c>
      <c r="N32" s="11">
        <f t="shared" si="1"/>
        <v>0</v>
      </c>
      <c r="O32" s="334">
        <v>15</v>
      </c>
      <c r="P32" s="8">
        <v>0</v>
      </c>
      <c r="Q32" s="10">
        <v>1</v>
      </c>
      <c r="R32" s="11">
        <v>16990</v>
      </c>
      <c r="S32" s="11">
        <f t="shared" si="4"/>
        <v>16990</v>
      </c>
      <c r="T32" s="334">
        <v>15</v>
      </c>
      <c r="U32" s="8">
        <v>0</v>
      </c>
      <c r="V32" s="10">
        <v>5</v>
      </c>
      <c r="W32" s="11">
        <v>11000</v>
      </c>
      <c r="X32" s="11">
        <f t="shared" si="3"/>
        <v>55000</v>
      </c>
      <c r="Y32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32+N32+#REF!+#REF!+#REF!+#REF!+#REF!+#REF!+#REF!+#REF!+S32+X32+#REF!+#REF!+#REF!+#REF!+#REF!+#REF!+#REF!+#REF!+#REF!+#REF!+#REF!+#REF!+#REF!+#REF!+#REF!+#REF!+#REF!+#REF!+#REF!+#REF!+#REF!+#REF!+#REF!+#REF!+#REF!+#REF!+#REF!+#REF!+#REF!+#REF!+#REF!+#REF!+#REF!</f>
        <v>#REF!</v>
      </c>
      <c r="Z32" s="1"/>
    </row>
    <row r="33" spans="1:26" ht="15.75">
      <c r="A33" s="6">
        <v>31</v>
      </c>
      <c r="B33" s="327" t="s">
        <v>362</v>
      </c>
      <c r="C33" s="51"/>
      <c r="D33" s="330">
        <v>17</v>
      </c>
      <c r="E33" s="8">
        <v>15</v>
      </c>
      <c r="F33" s="8">
        <v>6</v>
      </c>
      <c r="G33" s="8">
        <v>0</v>
      </c>
      <c r="H33" s="11">
        <v>25000</v>
      </c>
      <c r="I33" s="11">
        <f t="shared" si="0"/>
        <v>0</v>
      </c>
      <c r="J33" s="334">
        <v>1</v>
      </c>
      <c r="K33" s="8">
        <v>0</v>
      </c>
      <c r="L33" s="10">
        <v>0</v>
      </c>
      <c r="M33" s="11">
        <v>105000</v>
      </c>
      <c r="N33" s="11">
        <f t="shared" si="1"/>
        <v>0</v>
      </c>
      <c r="O33" s="334">
        <v>15</v>
      </c>
      <c r="P33" s="8">
        <v>0</v>
      </c>
      <c r="Q33" s="10">
        <v>1</v>
      </c>
      <c r="R33" s="11">
        <v>16990</v>
      </c>
      <c r="S33" s="11">
        <f t="shared" si="4"/>
        <v>16990</v>
      </c>
      <c r="T33" s="334">
        <v>15</v>
      </c>
      <c r="U33" s="8">
        <v>0</v>
      </c>
      <c r="V33" s="10">
        <v>5</v>
      </c>
      <c r="W33" s="11">
        <v>11000</v>
      </c>
      <c r="X33" s="11">
        <f t="shared" si="3"/>
        <v>55000</v>
      </c>
      <c r="Y33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33+N33+#REF!+#REF!+#REF!+#REF!+#REF!+#REF!+#REF!+#REF!+S33+X33+#REF!+#REF!+#REF!+#REF!+#REF!+#REF!+#REF!+#REF!+#REF!+#REF!+#REF!+#REF!+#REF!+#REF!+#REF!+#REF!+#REF!+#REF!+#REF!+#REF!+#REF!+#REF!+#REF!+#REF!+#REF!+#REF!+#REF!+#REF!+#REF!+#REF!+#REF!+#REF!+#REF!</f>
        <v>#REF!</v>
      </c>
      <c r="Z33" s="1"/>
    </row>
    <row r="34" spans="1:26" ht="15.75">
      <c r="A34" s="6">
        <v>32</v>
      </c>
      <c r="B34" s="327" t="s">
        <v>363</v>
      </c>
      <c r="C34" s="51"/>
      <c r="D34" s="326">
        <v>51</v>
      </c>
      <c r="E34" s="8">
        <v>15</v>
      </c>
      <c r="F34" s="8">
        <v>6</v>
      </c>
      <c r="G34" s="8">
        <v>0</v>
      </c>
      <c r="H34" s="11">
        <v>25000</v>
      </c>
      <c r="I34" s="11">
        <f t="shared" si="0"/>
        <v>0</v>
      </c>
      <c r="J34" s="334">
        <v>1</v>
      </c>
      <c r="K34" s="8">
        <v>0</v>
      </c>
      <c r="L34" s="10">
        <v>0</v>
      </c>
      <c r="M34" s="11">
        <v>105000</v>
      </c>
      <c r="N34" s="11">
        <f t="shared" si="1"/>
        <v>0</v>
      </c>
      <c r="O34" s="334">
        <v>15</v>
      </c>
      <c r="P34" s="8">
        <v>2</v>
      </c>
      <c r="Q34" s="10">
        <v>1</v>
      </c>
      <c r="R34" s="11">
        <v>16990</v>
      </c>
      <c r="S34" s="11">
        <f t="shared" si="4"/>
        <v>16990</v>
      </c>
      <c r="T34" s="334">
        <v>15</v>
      </c>
      <c r="U34" s="8">
        <v>1</v>
      </c>
      <c r="V34" s="10">
        <v>5</v>
      </c>
      <c r="W34" s="11">
        <v>11000</v>
      </c>
      <c r="X34" s="11">
        <f t="shared" si="3"/>
        <v>55000</v>
      </c>
      <c r="Y34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34+N34+#REF!+#REF!+#REF!+#REF!+#REF!+#REF!+#REF!+#REF!+S34+X34+#REF!+#REF!+#REF!+#REF!+#REF!+#REF!+#REF!+#REF!+#REF!+#REF!+#REF!+#REF!+#REF!+#REF!+#REF!+#REF!+#REF!+#REF!+#REF!+#REF!+#REF!+#REF!+#REF!+#REF!+#REF!+#REF!+#REF!+#REF!+#REF!+#REF!+#REF!+#REF!+#REF!</f>
        <v>#REF!</v>
      </c>
      <c r="Z34" s="1"/>
    </row>
    <row r="35" spans="1:26" ht="14.25" customHeight="1">
      <c r="A35" s="6">
        <v>33</v>
      </c>
      <c r="B35" s="327" t="s">
        <v>364</v>
      </c>
      <c r="C35" s="51"/>
      <c r="D35" s="331">
        <v>19</v>
      </c>
      <c r="E35" s="8">
        <v>15</v>
      </c>
      <c r="F35" s="8">
        <v>6</v>
      </c>
      <c r="G35" s="8">
        <v>0</v>
      </c>
      <c r="H35" s="11">
        <v>25000</v>
      </c>
      <c r="I35" s="11">
        <f t="shared" si="0"/>
        <v>0</v>
      </c>
      <c r="J35" s="334">
        <v>1</v>
      </c>
      <c r="K35" s="8">
        <v>0</v>
      </c>
      <c r="L35" s="10">
        <v>0</v>
      </c>
      <c r="M35" s="11">
        <v>105000</v>
      </c>
      <c r="N35" s="11">
        <f t="shared" si="1"/>
        <v>0</v>
      </c>
      <c r="O35" s="334">
        <v>15</v>
      </c>
      <c r="P35" s="8">
        <v>0</v>
      </c>
      <c r="Q35" s="10">
        <v>1</v>
      </c>
      <c r="R35" s="11">
        <v>16990</v>
      </c>
      <c r="S35" s="11">
        <f t="shared" si="4"/>
        <v>16990</v>
      </c>
      <c r="T35" s="334">
        <v>15</v>
      </c>
      <c r="U35" s="8">
        <v>0</v>
      </c>
      <c r="V35" s="10">
        <v>3</v>
      </c>
      <c r="W35" s="11">
        <v>11000</v>
      </c>
      <c r="X35" s="11">
        <f t="shared" si="3"/>
        <v>33000</v>
      </c>
      <c r="Y35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35+N35+#REF!+#REF!+#REF!+#REF!+#REF!+#REF!+#REF!+#REF!+S35+X35+#REF!+#REF!+#REF!+#REF!+#REF!+#REF!+#REF!+#REF!+#REF!+#REF!+#REF!+#REF!+#REF!+#REF!+#REF!+#REF!+#REF!+#REF!+#REF!+#REF!+#REF!+#REF!+#REF!+#REF!+#REF!+#REF!+#REF!+#REF!+#REF!+#REF!+#REF!+#REF!+#REF!</f>
        <v>#REF!</v>
      </c>
      <c r="Z35" s="1"/>
    </row>
    <row r="36" spans="1:26" ht="15.75">
      <c r="A36" s="6">
        <v>34</v>
      </c>
      <c r="B36" s="327" t="s">
        <v>365</v>
      </c>
      <c r="C36" s="51"/>
      <c r="D36" s="326">
        <v>5</v>
      </c>
      <c r="E36" s="8">
        <v>15</v>
      </c>
      <c r="F36" s="8">
        <v>0</v>
      </c>
      <c r="G36" s="8">
        <v>1</v>
      </c>
      <c r="H36" s="11">
        <v>25000</v>
      </c>
      <c r="I36" s="11">
        <f t="shared" si="0"/>
        <v>25000</v>
      </c>
      <c r="J36" s="334">
        <v>1</v>
      </c>
      <c r="K36" s="8">
        <v>0</v>
      </c>
      <c r="L36" s="10">
        <v>0</v>
      </c>
      <c r="M36" s="11">
        <v>105000</v>
      </c>
      <c r="N36" s="11">
        <f t="shared" si="1"/>
        <v>0</v>
      </c>
      <c r="O36" s="334">
        <v>15</v>
      </c>
      <c r="P36" s="8">
        <v>0</v>
      </c>
      <c r="Q36" s="10">
        <v>0</v>
      </c>
      <c r="R36" s="11">
        <v>16990</v>
      </c>
      <c r="S36" s="11">
        <f t="shared" si="4"/>
        <v>0</v>
      </c>
      <c r="T36" s="334">
        <v>15</v>
      </c>
      <c r="U36" s="8">
        <v>0</v>
      </c>
      <c r="V36" s="10">
        <v>2</v>
      </c>
      <c r="W36" s="11">
        <v>11000</v>
      </c>
      <c r="X36" s="11">
        <f t="shared" si="3"/>
        <v>22000</v>
      </c>
      <c r="Y36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36+N36+#REF!+#REF!+#REF!+#REF!+#REF!+#REF!+#REF!+#REF!+S36+X36+#REF!+#REF!+#REF!+#REF!+#REF!+#REF!+#REF!+#REF!+#REF!+#REF!+#REF!+#REF!+#REF!+#REF!+#REF!+#REF!+#REF!+#REF!+#REF!+#REF!+#REF!+#REF!+#REF!+#REF!+#REF!+#REF!+#REF!+#REF!+#REF!+#REF!+#REF!+#REF!+#REF!</f>
        <v>#REF!</v>
      </c>
      <c r="Z36" s="1"/>
    </row>
    <row r="37" spans="1:26" ht="15.75">
      <c r="A37" s="6">
        <v>35</v>
      </c>
      <c r="B37" s="327" t="s">
        <v>366</v>
      </c>
      <c r="C37" s="51"/>
      <c r="D37" s="326">
        <v>6</v>
      </c>
      <c r="E37" s="8">
        <v>15</v>
      </c>
      <c r="F37" s="8">
        <v>0</v>
      </c>
      <c r="G37" s="8">
        <v>1</v>
      </c>
      <c r="H37" s="11">
        <v>25000</v>
      </c>
      <c r="I37" s="11">
        <f t="shared" si="0"/>
        <v>25000</v>
      </c>
      <c r="J37" s="334">
        <v>1</v>
      </c>
      <c r="K37" s="8">
        <v>0</v>
      </c>
      <c r="L37" s="10">
        <v>0</v>
      </c>
      <c r="M37" s="11">
        <v>105000</v>
      </c>
      <c r="N37" s="11">
        <f t="shared" si="1"/>
        <v>0</v>
      </c>
      <c r="O37" s="334">
        <v>15</v>
      </c>
      <c r="P37" s="8">
        <v>0</v>
      </c>
      <c r="Q37" s="10">
        <v>0</v>
      </c>
      <c r="R37" s="11">
        <v>16990</v>
      </c>
      <c r="S37" s="11">
        <f t="shared" si="4"/>
        <v>0</v>
      </c>
      <c r="T37" s="334">
        <v>15</v>
      </c>
      <c r="U37" s="8">
        <v>0</v>
      </c>
      <c r="V37" s="10">
        <v>2</v>
      </c>
      <c r="W37" s="11">
        <v>11000</v>
      </c>
      <c r="X37" s="11">
        <f t="shared" si="3"/>
        <v>22000</v>
      </c>
      <c r="Y37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37+N37+#REF!+#REF!+#REF!+#REF!+#REF!+#REF!+#REF!+#REF!+S37+X37+#REF!+#REF!+#REF!+#REF!+#REF!+#REF!+#REF!+#REF!+#REF!+#REF!+#REF!+#REF!+#REF!+#REF!+#REF!+#REF!+#REF!+#REF!+#REF!+#REF!+#REF!+#REF!+#REF!+#REF!+#REF!+#REF!+#REF!+#REF!+#REF!+#REF!+#REF!+#REF!+#REF!</f>
        <v>#REF!</v>
      </c>
      <c r="Z37" s="1"/>
    </row>
    <row r="38" spans="1:26" ht="15.75">
      <c r="A38" s="6">
        <v>36</v>
      </c>
      <c r="B38" s="327" t="s">
        <v>367</v>
      </c>
      <c r="C38" s="51"/>
      <c r="D38" s="326">
        <v>9</v>
      </c>
      <c r="E38" s="8">
        <v>15</v>
      </c>
      <c r="F38" s="8">
        <v>0</v>
      </c>
      <c r="G38" s="8">
        <v>1</v>
      </c>
      <c r="H38" s="11">
        <v>25000</v>
      </c>
      <c r="I38" s="11">
        <f t="shared" si="0"/>
        <v>25000</v>
      </c>
      <c r="J38" s="334">
        <v>1</v>
      </c>
      <c r="K38" s="8">
        <v>0</v>
      </c>
      <c r="L38" s="10">
        <v>0</v>
      </c>
      <c r="M38" s="11">
        <v>105000</v>
      </c>
      <c r="N38" s="11">
        <f t="shared" si="1"/>
        <v>0</v>
      </c>
      <c r="O38" s="334">
        <v>15</v>
      </c>
      <c r="P38" s="8">
        <v>0</v>
      </c>
      <c r="Q38" s="10">
        <v>0</v>
      </c>
      <c r="R38" s="11">
        <v>16990</v>
      </c>
      <c r="S38" s="11">
        <f t="shared" si="4"/>
        <v>0</v>
      </c>
      <c r="T38" s="334">
        <v>15</v>
      </c>
      <c r="U38" s="8">
        <v>0</v>
      </c>
      <c r="V38" s="10">
        <v>2</v>
      </c>
      <c r="W38" s="11">
        <v>11000</v>
      </c>
      <c r="X38" s="11">
        <f t="shared" si="3"/>
        <v>22000</v>
      </c>
      <c r="Y38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38+N38+#REF!+#REF!+#REF!+#REF!+#REF!+#REF!+#REF!+#REF!+S38+X38+#REF!+#REF!+#REF!+#REF!+#REF!+#REF!+#REF!+#REF!+#REF!+#REF!+#REF!+#REF!+#REF!+#REF!+#REF!+#REF!+#REF!+#REF!+#REF!+#REF!+#REF!+#REF!+#REF!+#REF!+#REF!+#REF!+#REF!+#REF!+#REF!+#REF!+#REF!+#REF!+#REF!</f>
        <v>#REF!</v>
      </c>
      <c r="Z38" s="1"/>
    </row>
    <row r="39" spans="1:26" ht="15.75">
      <c r="A39" s="6">
        <v>37</v>
      </c>
      <c r="B39" s="327" t="s">
        <v>368</v>
      </c>
      <c r="C39" s="51"/>
      <c r="D39" s="326">
        <v>9</v>
      </c>
      <c r="E39" s="8">
        <v>15</v>
      </c>
      <c r="F39" s="8">
        <v>0</v>
      </c>
      <c r="G39" s="8">
        <v>1</v>
      </c>
      <c r="H39" s="11">
        <v>25000</v>
      </c>
      <c r="I39" s="11">
        <f t="shared" si="0"/>
        <v>25000</v>
      </c>
      <c r="J39" s="334">
        <v>1</v>
      </c>
      <c r="K39" s="8">
        <v>0</v>
      </c>
      <c r="L39" s="10">
        <v>0</v>
      </c>
      <c r="M39" s="11">
        <v>105000</v>
      </c>
      <c r="N39" s="11">
        <f t="shared" si="1"/>
        <v>0</v>
      </c>
      <c r="O39" s="334">
        <v>15</v>
      </c>
      <c r="P39" s="8">
        <v>0</v>
      </c>
      <c r="Q39" s="10">
        <v>0</v>
      </c>
      <c r="R39" s="11">
        <v>16990</v>
      </c>
      <c r="S39" s="11">
        <f t="shared" si="4"/>
        <v>0</v>
      </c>
      <c r="T39" s="334">
        <v>15</v>
      </c>
      <c r="U39" s="8">
        <v>0</v>
      </c>
      <c r="V39" s="10">
        <v>2</v>
      </c>
      <c r="W39" s="11">
        <v>11000</v>
      </c>
      <c r="X39" s="11">
        <f t="shared" si="3"/>
        <v>22000</v>
      </c>
      <c r="Y39" s="33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39+N39+#REF!+#REF!+#REF!+#REF!+#REF!+#REF!+#REF!+#REF!+S39+X39+#REF!+#REF!+#REF!+#REF!+#REF!+#REF!+#REF!+#REF!+#REF!+#REF!+#REF!+#REF!+#REF!+#REF!+#REF!+#REF!+#REF!+#REF!+#REF!+#REF!+#REF!+#REF!+#REF!+#REF!+#REF!+#REF!+#REF!+#REF!+#REF!+#REF!+#REF!+#REF!+#REF!</f>
        <v>#REF!</v>
      </c>
      <c r="Z39" s="1"/>
    </row>
    <row r="40" spans="1:26" ht="15.75">
      <c r="A40" s="54"/>
      <c r="B40" s="54">
        <v>37</v>
      </c>
      <c r="C40" s="51"/>
      <c r="D40" s="341">
        <f t="shared" ref="D40" si="5">SUM(D3:D39)</f>
        <v>10319</v>
      </c>
      <c r="E40" s="342">
        <f t="shared" ref="E40:G40" si="6">SUM(E3:E39)</f>
        <v>555</v>
      </c>
      <c r="F40" s="342">
        <f t="shared" si="6"/>
        <v>232</v>
      </c>
      <c r="G40" s="342">
        <f t="shared" si="6"/>
        <v>46</v>
      </c>
      <c r="H40" s="337">
        <f>SUM(H3:H22)</f>
        <v>500000</v>
      </c>
      <c r="I40" s="337">
        <f>SUM(I3:I22)</f>
        <v>750000</v>
      </c>
      <c r="J40" s="342">
        <f t="shared" ref="J40:L40" si="7">SUM(J3:J39)</f>
        <v>37</v>
      </c>
      <c r="K40" s="342">
        <f t="shared" si="7"/>
        <v>4</v>
      </c>
      <c r="L40" s="342">
        <f t="shared" si="7"/>
        <v>19</v>
      </c>
      <c r="M40" s="337">
        <f t="shared" ref="M40:N40" si="8">SUM(M3:M22)</f>
        <v>2100000</v>
      </c>
      <c r="N40" s="337">
        <f t="shared" si="8"/>
        <v>1785000</v>
      </c>
      <c r="O40" s="342">
        <f t="shared" ref="O40:Q40" si="9">SUM(O3:O39)</f>
        <v>555</v>
      </c>
      <c r="P40" s="342">
        <f t="shared" si="9"/>
        <v>23</v>
      </c>
      <c r="Q40" s="342">
        <f t="shared" si="9"/>
        <v>44</v>
      </c>
      <c r="R40" s="337">
        <f>SUM(R20:R39)</f>
        <v>339800</v>
      </c>
      <c r="S40" s="337">
        <f>SUM(S20:S39)</f>
        <v>339800</v>
      </c>
      <c r="T40" s="342">
        <f t="shared" ref="T40:V40" si="10">SUM(T3:T39)</f>
        <v>555</v>
      </c>
      <c r="U40" s="342">
        <f t="shared" si="10"/>
        <v>25</v>
      </c>
      <c r="V40" s="342">
        <f t="shared" si="10"/>
        <v>267</v>
      </c>
      <c r="W40" s="337">
        <f>SUM(W3:W22)</f>
        <v>220000</v>
      </c>
      <c r="X40" s="11">
        <f t="shared" si="3"/>
        <v>58740000</v>
      </c>
      <c r="Y40" s="343" t="e">
        <f t="shared" ref="Y40" si="11">SUM(Y3:Y22)</f>
        <v>#REF!</v>
      </c>
      <c r="Z40" s="1"/>
    </row>
    <row r="41" spans="1:26"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</sheetData>
  <mergeCells count="9">
    <mergeCell ref="J1:N1"/>
    <mergeCell ref="O1:S1"/>
    <mergeCell ref="T1:X1"/>
    <mergeCell ref="Y1:Y2"/>
    <mergeCell ref="A1:A2"/>
    <mergeCell ref="B1:B2"/>
    <mergeCell ref="C1:C2"/>
    <mergeCell ref="D1:D2"/>
    <mergeCell ref="E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2:IN39"/>
  <sheetViews>
    <sheetView workbookViewId="0">
      <selection activeCell="FC4" sqref="FC4:FE4"/>
    </sheetView>
  </sheetViews>
  <sheetFormatPr defaultRowHeight="15"/>
  <cols>
    <col min="1" max="1" width="6.42578125" style="158" customWidth="1"/>
    <col min="2" max="2" width="34.85546875" style="158" customWidth="1"/>
    <col min="3" max="3" width="13.28515625" style="158" customWidth="1"/>
    <col min="4" max="113" width="13.140625" style="158" hidden="1" customWidth="1"/>
    <col min="114" max="118" width="13.140625" style="1" hidden="1" customWidth="1"/>
    <col min="119" max="128" width="13.140625" style="158" hidden="1" customWidth="1"/>
    <col min="129" max="129" width="13.28515625" style="158" hidden="1" customWidth="1"/>
    <col min="130" max="148" width="13.140625" style="158" hidden="1" customWidth="1"/>
    <col min="149" max="158" width="14.7109375" style="158" hidden="1" customWidth="1"/>
    <col min="159" max="161" width="14.7109375" style="158" customWidth="1"/>
    <col min="162" max="246" width="14.7109375" style="158" hidden="1" customWidth="1"/>
    <col min="247" max="247" width="10.7109375" style="158" bestFit="1" customWidth="1"/>
    <col min="248" max="16384" width="9.140625" style="158"/>
  </cols>
  <sheetData>
    <row r="2" spans="1:246" ht="21">
      <c r="A2" s="3" t="s">
        <v>301</v>
      </c>
    </row>
    <row r="4" spans="1:246" s="157" customFormat="1" ht="45.75" customHeight="1">
      <c r="A4" s="454" t="s">
        <v>0</v>
      </c>
      <c r="B4" s="456" t="s">
        <v>1</v>
      </c>
      <c r="C4" s="456" t="s">
        <v>279</v>
      </c>
      <c r="D4" s="447" t="s">
        <v>11</v>
      </c>
      <c r="E4" s="448"/>
      <c r="F4" s="448"/>
      <c r="G4" s="448"/>
      <c r="H4" s="449"/>
      <c r="I4" s="447" t="s">
        <v>12</v>
      </c>
      <c r="J4" s="448"/>
      <c r="K4" s="448"/>
      <c r="L4" s="448"/>
      <c r="M4" s="449"/>
      <c r="N4" s="447" t="s">
        <v>13</v>
      </c>
      <c r="O4" s="448"/>
      <c r="P4" s="448"/>
      <c r="Q4" s="448"/>
      <c r="R4" s="449"/>
      <c r="S4" s="447" t="s">
        <v>14</v>
      </c>
      <c r="T4" s="448"/>
      <c r="U4" s="448"/>
      <c r="V4" s="448"/>
      <c r="W4" s="449"/>
      <c r="X4" s="447" t="s">
        <v>15</v>
      </c>
      <c r="Y4" s="448"/>
      <c r="Z4" s="448"/>
      <c r="AA4" s="448"/>
      <c r="AB4" s="449"/>
      <c r="AC4" s="447" t="s">
        <v>16</v>
      </c>
      <c r="AD4" s="448"/>
      <c r="AE4" s="448"/>
      <c r="AF4" s="448"/>
      <c r="AG4" s="449"/>
      <c r="AH4" s="447" t="s">
        <v>20</v>
      </c>
      <c r="AI4" s="448"/>
      <c r="AJ4" s="448"/>
      <c r="AK4" s="448"/>
      <c r="AL4" s="449"/>
      <c r="AM4" s="447" t="s">
        <v>21</v>
      </c>
      <c r="AN4" s="448"/>
      <c r="AO4" s="448"/>
      <c r="AP4" s="448"/>
      <c r="AQ4" s="449"/>
      <c r="AR4" s="447" t="s">
        <v>22</v>
      </c>
      <c r="AS4" s="448"/>
      <c r="AT4" s="448"/>
      <c r="AU4" s="448"/>
      <c r="AV4" s="449"/>
      <c r="AW4" s="447" t="s">
        <v>23</v>
      </c>
      <c r="AX4" s="448"/>
      <c r="AY4" s="448"/>
      <c r="AZ4" s="448"/>
      <c r="BA4" s="449"/>
      <c r="BB4" s="447" t="s">
        <v>24</v>
      </c>
      <c r="BC4" s="448"/>
      <c r="BD4" s="448"/>
      <c r="BE4" s="448"/>
      <c r="BF4" s="449"/>
      <c r="BG4" s="447" t="s">
        <v>25</v>
      </c>
      <c r="BH4" s="448"/>
      <c r="BI4" s="448"/>
      <c r="BJ4" s="448"/>
      <c r="BK4" s="449"/>
      <c r="BL4" s="447" t="s">
        <v>26</v>
      </c>
      <c r="BM4" s="448"/>
      <c r="BN4" s="448"/>
      <c r="BO4" s="448"/>
      <c r="BP4" s="449"/>
      <c r="BQ4" s="447" t="s">
        <v>27</v>
      </c>
      <c r="BR4" s="448"/>
      <c r="BS4" s="448"/>
      <c r="BT4" s="448"/>
      <c r="BU4" s="449"/>
      <c r="BV4" s="447" t="s">
        <v>9</v>
      </c>
      <c r="BW4" s="448"/>
      <c r="BX4" s="448"/>
      <c r="BY4" s="448"/>
      <c r="BZ4" s="449"/>
      <c r="CA4" s="447" t="s">
        <v>10</v>
      </c>
      <c r="CB4" s="448"/>
      <c r="CC4" s="448"/>
      <c r="CD4" s="448"/>
      <c r="CE4" s="449"/>
      <c r="CF4" s="447" t="s">
        <v>28</v>
      </c>
      <c r="CG4" s="448"/>
      <c r="CH4" s="448"/>
      <c r="CI4" s="448"/>
      <c r="CJ4" s="449"/>
      <c r="CK4" s="447" t="s">
        <v>29</v>
      </c>
      <c r="CL4" s="448"/>
      <c r="CM4" s="448"/>
      <c r="CN4" s="448"/>
      <c r="CO4" s="449"/>
      <c r="CP4" s="447" t="s">
        <v>30</v>
      </c>
      <c r="CQ4" s="448"/>
      <c r="CR4" s="448"/>
      <c r="CS4" s="448"/>
      <c r="CT4" s="449"/>
      <c r="CU4" s="447" t="s">
        <v>31</v>
      </c>
      <c r="CV4" s="448"/>
      <c r="CW4" s="448"/>
      <c r="CX4" s="448"/>
      <c r="CY4" s="449"/>
      <c r="CZ4" s="447" t="s">
        <v>32</v>
      </c>
      <c r="DA4" s="448"/>
      <c r="DB4" s="448"/>
      <c r="DC4" s="448"/>
      <c r="DD4" s="449"/>
      <c r="DE4" s="447" t="s">
        <v>33</v>
      </c>
      <c r="DF4" s="448"/>
      <c r="DG4" s="448"/>
      <c r="DH4" s="448"/>
      <c r="DI4" s="449"/>
      <c r="DJ4" s="491" t="s">
        <v>2</v>
      </c>
      <c r="DK4" s="492"/>
      <c r="DL4" s="492"/>
      <c r="DM4" s="492"/>
      <c r="DN4" s="493"/>
      <c r="DO4" s="447" t="s">
        <v>34</v>
      </c>
      <c r="DP4" s="448"/>
      <c r="DQ4" s="448"/>
      <c r="DR4" s="448"/>
      <c r="DS4" s="449"/>
      <c r="DT4" s="447" t="s">
        <v>35</v>
      </c>
      <c r="DU4" s="448"/>
      <c r="DV4" s="448"/>
      <c r="DW4" s="448"/>
      <c r="DX4" s="449"/>
      <c r="DY4" s="447" t="s">
        <v>3</v>
      </c>
      <c r="DZ4" s="448"/>
      <c r="EA4" s="448"/>
      <c r="EB4" s="448"/>
      <c r="EC4" s="449"/>
      <c r="ED4" s="447" t="s">
        <v>36</v>
      </c>
      <c r="EE4" s="448"/>
      <c r="EF4" s="448"/>
      <c r="EG4" s="448"/>
      <c r="EH4" s="449"/>
      <c r="EI4" s="447" t="s">
        <v>37</v>
      </c>
      <c r="EJ4" s="448"/>
      <c r="EK4" s="448"/>
      <c r="EL4" s="448"/>
      <c r="EM4" s="449"/>
      <c r="EN4" s="447" t="s">
        <v>38</v>
      </c>
      <c r="EO4" s="448"/>
      <c r="EP4" s="448"/>
      <c r="EQ4" s="448"/>
      <c r="ER4" s="449"/>
      <c r="ES4" s="447" t="s">
        <v>39</v>
      </c>
      <c r="ET4" s="448"/>
      <c r="EU4" s="448"/>
      <c r="EV4" s="448"/>
      <c r="EW4" s="449"/>
      <c r="EX4" s="447" t="s">
        <v>40</v>
      </c>
      <c r="EY4" s="448"/>
      <c r="EZ4" s="448"/>
      <c r="FA4" s="448"/>
      <c r="FB4" s="449"/>
      <c r="FC4" s="447" t="s">
        <v>41</v>
      </c>
      <c r="FD4" s="448"/>
      <c r="FE4" s="449"/>
      <c r="FF4" s="447" t="s">
        <v>42</v>
      </c>
      <c r="FG4" s="448"/>
      <c r="FH4" s="448"/>
      <c r="FI4" s="448"/>
      <c r="FJ4" s="449"/>
      <c r="FK4" s="447" t="s">
        <v>43</v>
      </c>
      <c r="FL4" s="448"/>
      <c r="FM4" s="448"/>
      <c r="FN4" s="448"/>
      <c r="FO4" s="449"/>
      <c r="FP4" s="447" t="s">
        <v>44</v>
      </c>
      <c r="FQ4" s="448"/>
      <c r="FR4" s="448"/>
      <c r="FS4" s="448"/>
      <c r="FT4" s="449"/>
      <c r="FU4" s="447" t="s">
        <v>45</v>
      </c>
      <c r="FV4" s="448"/>
      <c r="FW4" s="448"/>
      <c r="FX4" s="448"/>
      <c r="FY4" s="449"/>
      <c r="FZ4" s="447" t="s">
        <v>48</v>
      </c>
      <c r="GA4" s="448"/>
      <c r="GB4" s="448"/>
      <c r="GC4" s="448"/>
      <c r="GD4" s="449"/>
      <c r="GE4" s="447" t="s">
        <v>49</v>
      </c>
      <c r="GF4" s="448"/>
      <c r="GG4" s="448"/>
      <c r="GH4" s="448"/>
      <c r="GI4" s="449"/>
      <c r="GJ4" s="447" t="s">
        <v>50</v>
      </c>
      <c r="GK4" s="448"/>
      <c r="GL4" s="448"/>
      <c r="GM4" s="448"/>
      <c r="GN4" s="449"/>
      <c r="GO4" s="447" t="s">
        <v>51</v>
      </c>
      <c r="GP4" s="448"/>
      <c r="GQ4" s="448"/>
      <c r="GR4" s="448"/>
      <c r="GS4" s="449"/>
      <c r="GT4" s="447" t="s">
        <v>52</v>
      </c>
      <c r="GU4" s="448"/>
      <c r="GV4" s="448"/>
      <c r="GW4" s="448"/>
      <c r="GX4" s="449"/>
      <c r="GY4" s="447" t="s">
        <v>53</v>
      </c>
      <c r="GZ4" s="448"/>
      <c r="HA4" s="448"/>
      <c r="HB4" s="448"/>
      <c r="HC4" s="449"/>
      <c r="HD4" s="447" t="s">
        <v>54</v>
      </c>
      <c r="HE4" s="448"/>
      <c r="HF4" s="448"/>
      <c r="HG4" s="448"/>
      <c r="HH4" s="449"/>
      <c r="HI4" s="447" t="s">
        <v>55</v>
      </c>
      <c r="HJ4" s="448"/>
      <c r="HK4" s="448"/>
      <c r="HL4" s="448"/>
      <c r="HM4" s="449"/>
      <c r="HN4" s="447" t="s">
        <v>56</v>
      </c>
      <c r="HO4" s="448"/>
      <c r="HP4" s="448"/>
      <c r="HQ4" s="448"/>
      <c r="HR4" s="449"/>
      <c r="HS4" s="447" t="s">
        <v>57</v>
      </c>
      <c r="HT4" s="448"/>
      <c r="HU4" s="448"/>
      <c r="HV4" s="448"/>
      <c r="HW4" s="449"/>
      <c r="HX4" s="447" t="s">
        <v>58</v>
      </c>
      <c r="HY4" s="448"/>
      <c r="HZ4" s="448"/>
      <c r="IA4" s="448"/>
      <c r="IB4" s="449"/>
      <c r="IC4" s="447" t="s">
        <v>59</v>
      </c>
      <c r="ID4" s="448"/>
      <c r="IE4" s="448"/>
      <c r="IF4" s="448"/>
      <c r="IG4" s="449"/>
      <c r="IH4" s="447" t="s">
        <v>60</v>
      </c>
      <c r="II4" s="448"/>
      <c r="IJ4" s="448"/>
      <c r="IK4" s="448"/>
      <c r="IL4" s="449"/>
    </row>
    <row r="5" spans="1:246" s="157" customFormat="1" ht="82.5" customHeight="1">
      <c r="A5" s="455"/>
      <c r="B5" s="457"/>
      <c r="C5" s="457"/>
      <c r="D5" s="11" t="s">
        <v>18</v>
      </c>
      <c r="E5" s="4" t="s">
        <v>17</v>
      </c>
      <c r="F5" s="4" t="s">
        <v>19</v>
      </c>
      <c r="G5" s="4" t="s">
        <v>280</v>
      </c>
      <c r="H5" s="4" t="s">
        <v>281</v>
      </c>
      <c r="I5" s="4" t="s">
        <v>18</v>
      </c>
      <c r="J5" s="4" t="s">
        <v>17</v>
      </c>
      <c r="K5" s="4" t="s">
        <v>19</v>
      </c>
      <c r="L5" s="4" t="s">
        <v>280</v>
      </c>
      <c r="M5" s="4" t="s">
        <v>281</v>
      </c>
      <c r="N5" s="4" t="s">
        <v>18</v>
      </c>
      <c r="O5" s="4" t="s">
        <v>17</v>
      </c>
      <c r="P5" s="4" t="s">
        <v>19</v>
      </c>
      <c r="Q5" s="4" t="s">
        <v>280</v>
      </c>
      <c r="R5" s="4" t="s">
        <v>281</v>
      </c>
      <c r="S5" s="4" t="s">
        <v>18</v>
      </c>
      <c r="T5" s="4" t="s">
        <v>17</v>
      </c>
      <c r="U5" s="4" t="s">
        <v>19</v>
      </c>
      <c r="V5" s="4" t="s">
        <v>280</v>
      </c>
      <c r="W5" s="4" t="s">
        <v>281</v>
      </c>
      <c r="X5" s="4" t="s">
        <v>18</v>
      </c>
      <c r="Y5" s="4" t="s">
        <v>17</v>
      </c>
      <c r="Z5" s="4" t="s">
        <v>19</v>
      </c>
      <c r="AA5" s="4" t="s">
        <v>280</v>
      </c>
      <c r="AB5" s="4" t="s">
        <v>281</v>
      </c>
      <c r="AC5" s="4" t="s">
        <v>18</v>
      </c>
      <c r="AD5" s="4" t="s">
        <v>17</v>
      </c>
      <c r="AE5" s="4" t="s">
        <v>19</v>
      </c>
      <c r="AF5" s="4" t="s">
        <v>280</v>
      </c>
      <c r="AG5" s="4" t="s">
        <v>281</v>
      </c>
      <c r="AH5" s="4" t="s">
        <v>18</v>
      </c>
      <c r="AI5" s="4" t="s">
        <v>17</v>
      </c>
      <c r="AJ5" s="4" t="s">
        <v>19</v>
      </c>
      <c r="AK5" s="4" t="s">
        <v>280</v>
      </c>
      <c r="AL5" s="4" t="s">
        <v>281</v>
      </c>
      <c r="AM5" s="4" t="s">
        <v>18</v>
      </c>
      <c r="AN5" s="4" t="s">
        <v>17</v>
      </c>
      <c r="AO5" s="4" t="s">
        <v>19</v>
      </c>
      <c r="AP5" s="4" t="s">
        <v>280</v>
      </c>
      <c r="AQ5" s="4" t="s">
        <v>281</v>
      </c>
      <c r="AR5" s="4" t="s">
        <v>18</v>
      </c>
      <c r="AS5" s="4" t="s">
        <v>17</v>
      </c>
      <c r="AT5" s="4" t="s">
        <v>19</v>
      </c>
      <c r="AU5" s="4" t="s">
        <v>280</v>
      </c>
      <c r="AV5" s="4" t="s">
        <v>281</v>
      </c>
      <c r="AW5" s="4" t="s">
        <v>18</v>
      </c>
      <c r="AX5" s="4" t="s">
        <v>17</v>
      </c>
      <c r="AY5" s="4" t="s">
        <v>19</v>
      </c>
      <c r="AZ5" s="4" t="s">
        <v>280</v>
      </c>
      <c r="BA5" s="4" t="s">
        <v>281</v>
      </c>
      <c r="BB5" s="4" t="s">
        <v>18</v>
      </c>
      <c r="BC5" s="4" t="s">
        <v>17</v>
      </c>
      <c r="BD5" s="4" t="s">
        <v>19</v>
      </c>
      <c r="BE5" s="4" t="s">
        <v>280</v>
      </c>
      <c r="BF5" s="4" t="s">
        <v>281</v>
      </c>
      <c r="BG5" s="4" t="s">
        <v>18</v>
      </c>
      <c r="BH5" s="4" t="s">
        <v>17</v>
      </c>
      <c r="BI5" s="4" t="s">
        <v>19</v>
      </c>
      <c r="BJ5" s="4" t="s">
        <v>280</v>
      </c>
      <c r="BK5" s="4" t="s">
        <v>281</v>
      </c>
      <c r="BL5" s="4" t="s">
        <v>18</v>
      </c>
      <c r="BM5" s="4" t="s">
        <v>17</v>
      </c>
      <c r="BN5" s="4" t="s">
        <v>19</v>
      </c>
      <c r="BO5" s="4" t="s">
        <v>280</v>
      </c>
      <c r="BP5" s="4" t="s">
        <v>281</v>
      </c>
      <c r="BQ5" s="4" t="s">
        <v>18</v>
      </c>
      <c r="BR5" s="4" t="s">
        <v>17</v>
      </c>
      <c r="BS5" s="4" t="s">
        <v>19</v>
      </c>
      <c r="BT5" s="4" t="s">
        <v>280</v>
      </c>
      <c r="BU5" s="4" t="s">
        <v>281</v>
      </c>
      <c r="BV5" s="4" t="s">
        <v>18</v>
      </c>
      <c r="BW5" s="4" t="s">
        <v>17</v>
      </c>
      <c r="BX5" s="4" t="s">
        <v>19</v>
      </c>
      <c r="BY5" s="4" t="s">
        <v>280</v>
      </c>
      <c r="BZ5" s="4" t="s">
        <v>281</v>
      </c>
      <c r="CA5" s="4" t="s">
        <v>18</v>
      </c>
      <c r="CB5" s="4" t="s">
        <v>17</v>
      </c>
      <c r="CC5" s="4" t="s">
        <v>19</v>
      </c>
      <c r="CD5" s="4" t="s">
        <v>280</v>
      </c>
      <c r="CE5" s="4" t="s">
        <v>281</v>
      </c>
      <c r="CF5" s="4" t="s">
        <v>18</v>
      </c>
      <c r="CG5" s="4" t="s">
        <v>17</v>
      </c>
      <c r="CH5" s="4" t="s">
        <v>19</v>
      </c>
      <c r="CI5" s="4" t="s">
        <v>280</v>
      </c>
      <c r="CJ5" s="4" t="s">
        <v>281</v>
      </c>
      <c r="CK5" s="4" t="s">
        <v>18</v>
      </c>
      <c r="CL5" s="4" t="s">
        <v>17</v>
      </c>
      <c r="CM5" s="4" t="s">
        <v>19</v>
      </c>
      <c r="CN5" s="4" t="s">
        <v>280</v>
      </c>
      <c r="CO5" s="4" t="s">
        <v>281</v>
      </c>
      <c r="CP5" s="4" t="s">
        <v>18</v>
      </c>
      <c r="CQ5" s="4" t="s">
        <v>17</v>
      </c>
      <c r="CR5" s="4" t="s">
        <v>19</v>
      </c>
      <c r="CS5" s="4" t="s">
        <v>280</v>
      </c>
      <c r="CT5" s="4" t="s">
        <v>281</v>
      </c>
      <c r="CU5" s="4" t="s">
        <v>18</v>
      </c>
      <c r="CV5" s="4" t="s">
        <v>17</v>
      </c>
      <c r="CW5" s="4" t="s">
        <v>19</v>
      </c>
      <c r="CX5" s="4" t="s">
        <v>280</v>
      </c>
      <c r="CY5" s="4" t="s">
        <v>281</v>
      </c>
      <c r="CZ5" s="4" t="s">
        <v>18</v>
      </c>
      <c r="DA5" s="4" t="s">
        <v>17</v>
      </c>
      <c r="DB5" s="4" t="s">
        <v>19</v>
      </c>
      <c r="DC5" s="4" t="s">
        <v>280</v>
      </c>
      <c r="DD5" s="4" t="s">
        <v>281</v>
      </c>
      <c r="DE5" s="4" t="s">
        <v>18</v>
      </c>
      <c r="DF5" s="5" t="s">
        <v>17</v>
      </c>
      <c r="DG5" s="5" t="s">
        <v>19</v>
      </c>
      <c r="DH5" s="5" t="s">
        <v>280</v>
      </c>
      <c r="DI5" s="5" t="s">
        <v>281</v>
      </c>
      <c r="DJ5" s="163" t="s">
        <v>18</v>
      </c>
      <c r="DK5" s="163" t="s">
        <v>17</v>
      </c>
      <c r="DL5" s="163" t="s">
        <v>19</v>
      </c>
      <c r="DM5" s="11" t="s">
        <v>280</v>
      </c>
      <c r="DN5" s="11" t="s">
        <v>281</v>
      </c>
      <c r="DO5" s="4" t="s">
        <v>18</v>
      </c>
      <c r="DP5" s="4" t="s">
        <v>17</v>
      </c>
      <c r="DQ5" s="4" t="s">
        <v>19</v>
      </c>
      <c r="DR5" s="4" t="s">
        <v>280</v>
      </c>
      <c r="DS5" s="4" t="s">
        <v>281</v>
      </c>
      <c r="DT5" s="4" t="s">
        <v>18</v>
      </c>
      <c r="DU5" s="4" t="s">
        <v>17</v>
      </c>
      <c r="DV5" s="4" t="s">
        <v>19</v>
      </c>
      <c r="DW5" s="4" t="s">
        <v>280</v>
      </c>
      <c r="DX5" s="4" t="s">
        <v>281</v>
      </c>
      <c r="DY5" s="4" t="s">
        <v>18</v>
      </c>
      <c r="DZ5" s="4" t="s">
        <v>17</v>
      </c>
      <c r="EA5" s="4" t="s">
        <v>19</v>
      </c>
      <c r="EB5" s="4" t="s">
        <v>280</v>
      </c>
      <c r="EC5" s="4" t="s">
        <v>281</v>
      </c>
      <c r="ED5" s="4" t="s">
        <v>18</v>
      </c>
      <c r="EE5" s="4" t="s">
        <v>17</v>
      </c>
      <c r="EF5" s="4" t="s">
        <v>19</v>
      </c>
      <c r="EG5" s="4" t="s">
        <v>280</v>
      </c>
      <c r="EH5" s="4" t="s">
        <v>281</v>
      </c>
      <c r="EI5" s="4" t="s">
        <v>18</v>
      </c>
      <c r="EJ5" s="4" t="s">
        <v>17</v>
      </c>
      <c r="EK5" s="4" t="s">
        <v>19</v>
      </c>
      <c r="EL5" s="4" t="s">
        <v>280</v>
      </c>
      <c r="EM5" s="4" t="s">
        <v>281</v>
      </c>
      <c r="EN5" s="4" t="s">
        <v>18</v>
      </c>
      <c r="EO5" s="4" t="s">
        <v>17</v>
      </c>
      <c r="EP5" s="4" t="s">
        <v>19</v>
      </c>
      <c r="EQ5" s="4" t="s">
        <v>280</v>
      </c>
      <c r="ER5" s="4" t="s">
        <v>281</v>
      </c>
      <c r="ES5" s="4" t="s">
        <v>18</v>
      </c>
      <c r="ET5" s="4" t="s">
        <v>17</v>
      </c>
      <c r="EU5" s="4" t="s">
        <v>19</v>
      </c>
      <c r="EV5" s="4" t="s">
        <v>280</v>
      </c>
      <c r="EW5" s="4" t="s">
        <v>281</v>
      </c>
      <c r="EX5" s="4" t="s">
        <v>18</v>
      </c>
      <c r="EY5" s="4" t="s">
        <v>17</v>
      </c>
      <c r="EZ5" s="4" t="s">
        <v>19</v>
      </c>
      <c r="FA5" s="4" t="s">
        <v>280</v>
      </c>
      <c r="FB5" s="4" t="s">
        <v>281</v>
      </c>
      <c r="FC5" s="4" t="s">
        <v>19</v>
      </c>
      <c r="FD5" s="4" t="s">
        <v>280</v>
      </c>
      <c r="FE5" s="4" t="s">
        <v>281</v>
      </c>
      <c r="FF5" s="4" t="s">
        <v>18</v>
      </c>
      <c r="FG5" s="4" t="s">
        <v>17</v>
      </c>
      <c r="FH5" s="4" t="s">
        <v>19</v>
      </c>
      <c r="FI5" s="4" t="s">
        <v>280</v>
      </c>
      <c r="FJ5" s="4" t="s">
        <v>281</v>
      </c>
      <c r="FK5" s="4" t="s">
        <v>18</v>
      </c>
      <c r="FL5" s="4" t="s">
        <v>17</v>
      </c>
      <c r="FM5" s="4" t="s">
        <v>19</v>
      </c>
      <c r="FN5" s="4" t="s">
        <v>280</v>
      </c>
      <c r="FO5" s="4" t="s">
        <v>281</v>
      </c>
      <c r="FP5" s="4" t="s">
        <v>18</v>
      </c>
      <c r="FQ5" s="4" t="s">
        <v>17</v>
      </c>
      <c r="FR5" s="4" t="s">
        <v>19</v>
      </c>
      <c r="FS5" s="4" t="s">
        <v>280</v>
      </c>
      <c r="FT5" s="4" t="s">
        <v>281</v>
      </c>
      <c r="FU5" s="4" t="s">
        <v>18</v>
      </c>
      <c r="FV5" s="4" t="s">
        <v>17</v>
      </c>
      <c r="FW5" s="4" t="s">
        <v>19</v>
      </c>
      <c r="FX5" s="4" t="s">
        <v>280</v>
      </c>
      <c r="FY5" s="4" t="s">
        <v>281</v>
      </c>
      <c r="FZ5" s="164" t="s">
        <v>18</v>
      </c>
      <c r="GA5" s="164" t="s">
        <v>17</v>
      </c>
      <c r="GB5" s="164" t="s">
        <v>19</v>
      </c>
      <c r="GC5" s="164" t="s">
        <v>280</v>
      </c>
      <c r="GD5" s="164" t="s">
        <v>281</v>
      </c>
      <c r="GE5" s="164" t="s">
        <v>18</v>
      </c>
      <c r="GF5" s="164" t="s">
        <v>17</v>
      </c>
      <c r="GG5" s="164" t="s">
        <v>19</v>
      </c>
      <c r="GH5" s="164" t="s">
        <v>280</v>
      </c>
      <c r="GI5" s="164" t="s">
        <v>281</v>
      </c>
      <c r="GJ5" s="164" t="s">
        <v>18</v>
      </c>
      <c r="GK5" s="164" t="s">
        <v>17</v>
      </c>
      <c r="GL5" s="164" t="s">
        <v>19</v>
      </c>
      <c r="GM5" s="164" t="s">
        <v>280</v>
      </c>
      <c r="GN5" s="164" t="s">
        <v>281</v>
      </c>
      <c r="GO5" s="164" t="s">
        <v>18</v>
      </c>
      <c r="GP5" s="164" t="s">
        <v>17</v>
      </c>
      <c r="GQ5" s="164" t="s">
        <v>19</v>
      </c>
      <c r="GR5" s="164" t="s">
        <v>280</v>
      </c>
      <c r="GS5" s="164" t="s">
        <v>281</v>
      </c>
      <c r="GT5" s="164" t="s">
        <v>18</v>
      </c>
      <c r="GU5" s="164" t="s">
        <v>17</v>
      </c>
      <c r="GV5" s="164" t="s">
        <v>19</v>
      </c>
      <c r="GW5" s="164" t="s">
        <v>293</v>
      </c>
      <c r="GX5" s="164" t="s">
        <v>281</v>
      </c>
      <c r="GY5" s="164" t="s">
        <v>18</v>
      </c>
      <c r="GZ5" s="164" t="s">
        <v>17</v>
      </c>
      <c r="HA5" s="164" t="s">
        <v>19</v>
      </c>
      <c r="HB5" s="164" t="s">
        <v>280</v>
      </c>
      <c r="HC5" s="164" t="s">
        <v>281</v>
      </c>
      <c r="HD5" s="164" t="s">
        <v>18</v>
      </c>
      <c r="HE5" s="164" t="s">
        <v>17</v>
      </c>
      <c r="HF5" s="164" t="s">
        <v>19</v>
      </c>
      <c r="HG5" s="164" t="s">
        <v>280</v>
      </c>
      <c r="HH5" s="164" t="s">
        <v>281</v>
      </c>
      <c r="HI5" s="164" t="s">
        <v>18</v>
      </c>
      <c r="HJ5" s="164" t="s">
        <v>17</v>
      </c>
      <c r="HK5" s="164" t="s">
        <v>19</v>
      </c>
      <c r="HL5" s="164" t="s">
        <v>280</v>
      </c>
      <c r="HM5" s="164" t="s">
        <v>281</v>
      </c>
      <c r="HN5" s="164" t="s">
        <v>18</v>
      </c>
      <c r="HO5" s="164" t="s">
        <v>17</v>
      </c>
      <c r="HP5" s="164" t="s">
        <v>19</v>
      </c>
      <c r="HQ5" s="164" t="s">
        <v>280</v>
      </c>
      <c r="HR5" s="164" t="s">
        <v>281</v>
      </c>
      <c r="HS5" s="164" t="s">
        <v>18</v>
      </c>
      <c r="HT5" s="164" t="s">
        <v>17</v>
      </c>
      <c r="HU5" s="164" t="s">
        <v>19</v>
      </c>
      <c r="HV5" s="164" t="s">
        <v>280</v>
      </c>
      <c r="HW5" s="164" t="s">
        <v>281</v>
      </c>
      <c r="HX5" s="164" t="s">
        <v>18</v>
      </c>
      <c r="HY5" s="164" t="s">
        <v>17</v>
      </c>
      <c r="HZ5" s="164" t="s">
        <v>19</v>
      </c>
      <c r="IA5" s="164" t="s">
        <v>280</v>
      </c>
      <c r="IB5" s="164" t="s">
        <v>281</v>
      </c>
      <c r="IC5" s="164" t="s">
        <v>18</v>
      </c>
      <c r="ID5" s="164" t="s">
        <v>17</v>
      </c>
      <c r="IE5" s="164" t="s">
        <v>19</v>
      </c>
      <c r="IF5" s="164" t="s">
        <v>280</v>
      </c>
      <c r="IG5" s="164" t="s">
        <v>281</v>
      </c>
      <c r="IH5" s="12" t="s">
        <v>18</v>
      </c>
      <c r="II5" s="12" t="s">
        <v>17</v>
      </c>
      <c r="IJ5" s="12" t="s">
        <v>19</v>
      </c>
      <c r="IK5" s="12" t="s">
        <v>280</v>
      </c>
      <c r="IL5" s="12" t="s">
        <v>281</v>
      </c>
    </row>
    <row r="6" spans="1:246" s="184" customFormat="1" ht="18" customHeight="1">
      <c r="A6" s="176"/>
      <c r="B6" s="177" t="s">
        <v>228</v>
      </c>
      <c r="C6" s="68">
        <v>25</v>
      </c>
      <c r="D6" s="68"/>
      <c r="E6" s="68"/>
      <c r="F6" s="68"/>
      <c r="G6" s="178">
        <v>27000</v>
      </c>
      <c r="H6" s="178">
        <f t="shared" ref="H6:H18" si="0">F6*G6</f>
        <v>0</v>
      </c>
      <c r="I6" s="68"/>
      <c r="J6" s="68"/>
      <c r="K6" s="68"/>
      <c r="L6" s="178">
        <v>60000</v>
      </c>
      <c r="M6" s="178">
        <f t="shared" ref="M6:M18" si="1">K6*L6</f>
        <v>0</v>
      </c>
      <c r="N6" s="68"/>
      <c r="O6" s="68"/>
      <c r="P6" s="68"/>
      <c r="Q6" s="178">
        <v>60000</v>
      </c>
      <c r="R6" s="178">
        <f t="shared" ref="R6:R18" si="2">P6*Q6</f>
        <v>0</v>
      </c>
      <c r="S6" s="68"/>
      <c r="T6" s="68"/>
      <c r="U6" s="68"/>
      <c r="V6" s="178">
        <v>5545</v>
      </c>
      <c r="W6" s="178">
        <f t="shared" ref="W6:W18" si="3">U6*V6</f>
        <v>0</v>
      </c>
      <c r="X6" s="68"/>
      <c r="Y6" s="68"/>
      <c r="Z6" s="68"/>
      <c r="AA6" s="178">
        <v>50000</v>
      </c>
      <c r="AB6" s="178">
        <f t="shared" ref="AB6:AB18" si="4">Z6*AA6</f>
        <v>0</v>
      </c>
      <c r="AC6" s="68"/>
      <c r="AD6" s="68"/>
      <c r="AE6" s="68"/>
      <c r="AF6" s="178">
        <v>230000</v>
      </c>
      <c r="AG6" s="178">
        <f t="shared" ref="AG6:AG18" si="5">AE6*AF6</f>
        <v>0</v>
      </c>
      <c r="AH6" s="68"/>
      <c r="AI6" s="68"/>
      <c r="AJ6" s="68"/>
      <c r="AK6" s="178">
        <v>150000</v>
      </c>
      <c r="AL6" s="178">
        <f t="shared" ref="AL6:AL18" si="6">AJ6*AK6</f>
        <v>0</v>
      </c>
      <c r="AM6" s="68"/>
      <c r="AN6" s="68"/>
      <c r="AO6" s="68"/>
      <c r="AP6" s="178">
        <v>70000</v>
      </c>
      <c r="AQ6" s="178">
        <f t="shared" ref="AQ6:AQ18" si="7">AO6*AP6</f>
        <v>0</v>
      </c>
      <c r="AR6" s="68"/>
      <c r="AS6" s="68"/>
      <c r="AT6" s="68"/>
      <c r="AU6" s="178">
        <v>35500</v>
      </c>
      <c r="AV6" s="178">
        <f t="shared" ref="AV6:AV18" si="8">AT6*AU6</f>
        <v>0</v>
      </c>
      <c r="AW6" s="68"/>
      <c r="AX6" s="68"/>
      <c r="AY6" s="68"/>
      <c r="AZ6" s="178">
        <v>1000</v>
      </c>
      <c r="BA6" s="178">
        <f t="shared" ref="BA6:BA18" si="9">AY6*AZ6</f>
        <v>0</v>
      </c>
      <c r="BB6" s="68"/>
      <c r="BC6" s="68"/>
      <c r="BD6" s="68"/>
      <c r="BE6" s="178">
        <v>6000</v>
      </c>
      <c r="BF6" s="178">
        <f t="shared" ref="BF6:BF18" si="10">BD6*BE6</f>
        <v>0</v>
      </c>
      <c r="BG6" s="68"/>
      <c r="BH6" s="68"/>
      <c r="BI6" s="68"/>
      <c r="BJ6" s="178">
        <v>7000</v>
      </c>
      <c r="BK6" s="178">
        <f t="shared" ref="BK6:BK18" si="11">BI6*BJ6</f>
        <v>0</v>
      </c>
      <c r="BL6" s="68"/>
      <c r="BM6" s="68"/>
      <c r="BN6" s="68"/>
      <c r="BO6" s="178">
        <v>10000</v>
      </c>
      <c r="BP6" s="178">
        <f t="shared" ref="BP6:BP18" si="12">BN6*BO6</f>
        <v>0</v>
      </c>
      <c r="BQ6" s="68"/>
      <c r="BR6" s="68"/>
      <c r="BS6" s="68"/>
      <c r="BT6" s="178">
        <v>40000</v>
      </c>
      <c r="BU6" s="178">
        <f t="shared" ref="BU6:BU18" si="13">BS6*BT6</f>
        <v>0</v>
      </c>
      <c r="BV6" s="68"/>
      <c r="BW6" s="68"/>
      <c r="BX6" s="68"/>
      <c r="BY6" s="178">
        <v>32000</v>
      </c>
      <c r="BZ6" s="178">
        <f t="shared" ref="BZ6:BZ18" si="14">BX6*BY6</f>
        <v>0</v>
      </c>
      <c r="CA6" s="68"/>
      <c r="CB6" s="68"/>
      <c r="CC6" s="68"/>
      <c r="CD6" s="178">
        <v>1850</v>
      </c>
      <c r="CE6" s="178">
        <f t="shared" ref="CE6:CE18" si="15">CC6*CD6</f>
        <v>0</v>
      </c>
      <c r="CF6" s="68"/>
      <c r="CG6" s="68"/>
      <c r="CH6" s="68"/>
      <c r="CI6" s="178">
        <v>50000</v>
      </c>
      <c r="CJ6" s="178">
        <f t="shared" ref="CJ6:CJ18" si="16">CH6*CI6</f>
        <v>0</v>
      </c>
      <c r="CK6" s="68"/>
      <c r="CL6" s="68"/>
      <c r="CM6" s="68"/>
      <c r="CN6" s="178">
        <v>150000</v>
      </c>
      <c r="CO6" s="178">
        <f t="shared" ref="CO6:CO18" si="17">CM6*CN6</f>
        <v>0</v>
      </c>
      <c r="CP6" s="68"/>
      <c r="CQ6" s="68"/>
      <c r="CR6" s="68"/>
      <c r="CS6" s="178">
        <v>90000</v>
      </c>
      <c r="CT6" s="178">
        <f t="shared" ref="CT6:CT18" si="18">CR6*CS6</f>
        <v>0</v>
      </c>
      <c r="CU6" s="68"/>
      <c r="CV6" s="68"/>
      <c r="CW6" s="68"/>
      <c r="CX6" s="178">
        <v>65000</v>
      </c>
      <c r="CY6" s="178">
        <f t="shared" ref="CY6:CY18" si="19">CW6*CX6</f>
        <v>0</v>
      </c>
      <c r="CZ6" s="68"/>
      <c r="DA6" s="68"/>
      <c r="DB6" s="68"/>
      <c r="DC6" s="178">
        <v>120000</v>
      </c>
      <c r="DD6" s="178">
        <f t="shared" ref="DD6:DD18" si="20">DB6*DC6</f>
        <v>0</v>
      </c>
      <c r="DE6" s="68"/>
      <c r="DF6" s="68"/>
      <c r="DG6" s="68"/>
      <c r="DH6" s="179">
        <v>140000</v>
      </c>
      <c r="DI6" s="179">
        <f t="shared" ref="DI6:DI18" si="21">DG6*DH6</f>
        <v>0</v>
      </c>
      <c r="DJ6" s="68"/>
      <c r="DK6" s="68"/>
      <c r="DL6" s="68"/>
      <c r="DM6" s="178">
        <v>41900</v>
      </c>
      <c r="DN6" s="178">
        <f t="shared" ref="DN6:DN18" si="22">DL6*DM6</f>
        <v>0</v>
      </c>
      <c r="DO6" s="68"/>
      <c r="DP6" s="68"/>
      <c r="DQ6" s="68"/>
      <c r="DR6" s="178">
        <v>10000</v>
      </c>
      <c r="DS6" s="178">
        <f t="shared" ref="DS6:DS18" si="23">DQ6*DR6</f>
        <v>0</v>
      </c>
      <c r="DT6" s="68"/>
      <c r="DU6" s="68"/>
      <c r="DV6" s="68"/>
      <c r="DW6" s="178">
        <v>26000</v>
      </c>
      <c r="DX6" s="178">
        <f t="shared" ref="DX6:DX18" si="24">DV6*DW6</f>
        <v>0</v>
      </c>
      <c r="DY6" s="68"/>
      <c r="DZ6" s="68"/>
      <c r="EA6" s="68"/>
      <c r="EB6" s="178">
        <v>47300</v>
      </c>
      <c r="EC6" s="178">
        <f t="shared" ref="EC6:EC18" si="25">EA6*EB6</f>
        <v>0</v>
      </c>
      <c r="ED6" s="68"/>
      <c r="EE6" s="68"/>
      <c r="EF6" s="68"/>
      <c r="EG6" s="178">
        <v>27000</v>
      </c>
      <c r="EH6" s="178">
        <f t="shared" ref="EH6:EH18" si="26">EF6*EG6</f>
        <v>0</v>
      </c>
      <c r="EI6" s="68"/>
      <c r="EJ6" s="68"/>
      <c r="EK6" s="68"/>
      <c r="EL6" s="178">
        <v>42000</v>
      </c>
      <c r="EM6" s="178">
        <f t="shared" ref="EM6:EM18" si="27">EK6*EL6</f>
        <v>0</v>
      </c>
      <c r="EN6" s="68"/>
      <c r="EO6" s="68"/>
      <c r="EP6" s="190"/>
      <c r="EQ6" s="178">
        <v>42000</v>
      </c>
      <c r="ER6" s="178">
        <f t="shared" ref="ER6:ER18" si="28">EP6*EQ6</f>
        <v>0</v>
      </c>
      <c r="ES6" s="68"/>
      <c r="ET6" s="68"/>
      <c r="EU6" s="68"/>
      <c r="EV6" s="178">
        <v>93000</v>
      </c>
      <c r="EW6" s="178">
        <f t="shared" ref="EW6:EW18" si="29">EU6*EV6</f>
        <v>0</v>
      </c>
      <c r="EX6" s="68"/>
      <c r="EY6" s="68"/>
      <c r="EZ6" s="190"/>
      <c r="FA6" s="178">
        <v>25000</v>
      </c>
      <c r="FB6" s="178">
        <f t="shared" ref="FB6:FB18" si="30">EZ6*FA6</f>
        <v>0</v>
      </c>
      <c r="FC6" s="68">
        <v>25</v>
      </c>
      <c r="FD6" s="178">
        <v>105000</v>
      </c>
      <c r="FE6" s="178">
        <f t="shared" ref="FE6:FE26" si="31">FC6*FD6</f>
        <v>2625000</v>
      </c>
      <c r="FF6" s="68"/>
      <c r="FG6" s="68"/>
      <c r="FH6" s="68"/>
      <c r="FI6" s="178">
        <v>21000</v>
      </c>
      <c r="FJ6" s="178">
        <f t="shared" ref="FJ6:FJ18" si="32">FH6*FI6</f>
        <v>0</v>
      </c>
      <c r="FK6" s="68"/>
      <c r="FL6" s="68"/>
      <c r="FM6" s="68"/>
      <c r="FN6" s="178">
        <v>1100</v>
      </c>
      <c r="FO6" s="178">
        <f t="shared" ref="FO6:FO18" si="33">FM6*FN6</f>
        <v>0</v>
      </c>
      <c r="FP6" s="68"/>
      <c r="FQ6" s="68"/>
      <c r="FR6" s="68"/>
      <c r="FS6" s="178">
        <v>3200</v>
      </c>
      <c r="FT6" s="178">
        <f t="shared" ref="FT6:FT18" si="34">FR6*FS6</f>
        <v>0</v>
      </c>
      <c r="FU6" s="68"/>
      <c r="FV6" s="68"/>
      <c r="FW6" s="68"/>
      <c r="FX6" s="178">
        <v>4600</v>
      </c>
      <c r="FY6" s="178">
        <f t="shared" ref="FY6:FY18" si="35">FW6*FX6</f>
        <v>0</v>
      </c>
      <c r="FZ6" s="68"/>
      <c r="GA6" s="68"/>
      <c r="GB6" s="68"/>
      <c r="GC6" s="180">
        <v>12000</v>
      </c>
      <c r="GD6" s="180">
        <f t="shared" ref="GD6:GD18" si="36">GB6*GC6</f>
        <v>0</v>
      </c>
      <c r="GE6" s="68"/>
      <c r="GF6" s="68"/>
      <c r="GG6" s="68"/>
      <c r="GH6" s="180">
        <v>120000</v>
      </c>
      <c r="GI6" s="180">
        <f t="shared" ref="GI6:GI18" si="37">GG6*GH6</f>
        <v>0</v>
      </c>
      <c r="GJ6" s="68"/>
      <c r="GK6" s="68"/>
      <c r="GL6" s="68"/>
      <c r="GM6" s="180">
        <v>158000</v>
      </c>
      <c r="GN6" s="180">
        <f t="shared" ref="GN6:GN18" si="38">GL6*GM6</f>
        <v>0</v>
      </c>
      <c r="GO6" s="68"/>
      <c r="GP6" s="68"/>
      <c r="GQ6" s="68"/>
      <c r="GR6" s="180">
        <v>95000</v>
      </c>
      <c r="GS6" s="180">
        <f t="shared" ref="GS6:GS18" si="39">GQ6*GR6</f>
        <v>0</v>
      </c>
      <c r="GT6" s="68"/>
      <c r="GU6" s="68"/>
      <c r="GV6" s="68"/>
      <c r="GW6" s="180">
        <v>5000</v>
      </c>
      <c r="GX6" s="180">
        <f t="shared" ref="GX6:GX18" si="40">GV6*GW6</f>
        <v>0</v>
      </c>
      <c r="GY6" s="68"/>
      <c r="GZ6" s="68"/>
      <c r="HA6" s="68"/>
      <c r="HB6" s="180">
        <v>44100</v>
      </c>
      <c r="HC6" s="180">
        <f t="shared" ref="HC6:HC18" si="41">HA6*HB6</f>
        <v>0</v>
      </c>
      <c r="HD6" s="68"/>
      <c r="HE6" s="68"/>
      <c r="HF6" s="68"/>
      <c r="HG6" s="180">
        <v>178000</v>
      </c>
      <c r="HH6" s="180">
        <f t="shared" ref="HH6:HH18" si="42">HF6*HG6</f>
        <v>0</v>
      </c>
      <c r="HI6" s="68"/>
      <c r="HJ6" s="68"/>
      <c r="HK6" s="68"/>
      <c r="HL6" s="180">
        <v>14100</v>
      </c>
      <c r="HM6" s="180">
        <f t="shared" ref="HM6:HM18" si="43">HK6*HL6</f>
        <v>0</v>
      </c>
      <c r="HN6" s="68"/>
      <c r="HO6" s="68"/>
      <c r="HP6" s="68"/>
      <c r="HQ6" s="180">
        <v>20000</v>
      </c>
      <c r="HR6" s="180">
        <f t="shared" ref="HR6:HR18" si="44">HP6*HQ6</f>
        <v>0</v>
      </c>
      <c r="HS6" s="68"/>
      <c r="HT6" s="68"/>
      <c r="HU6" s="191"/>
      <c r="HV6" s="180">
        <v>100800</v>
      </c>
      <c r="HW6" s="180">
        <f t="shared" ref="HW6:HW18" si="45">HU6*HV6</f>
        <v>0</v>
      </c>
      <c r="HX6" s="68"/>
      <c r="HY6" s="191"/>
      <c r="HZ6" s="68"/>
      <c r="IA6" s="180">
        <v>48000</v>
      </c>
      <c r="IB6" s="180">
        <f t="shared" ref="IB6:IB18" si="46">HZ6*IA6</f>
        <v>0</v>
      </c>
      <c r="IC6" s="68"/>
      <c r="ID6" s="68"/>
      <c r="IE6" s="68"/>
      <c r="IF6" s="180">
        <v>72000</v>
      </c>
      <c r="IG6" s="180">
        <f t="shared" ref="IG6:IG18" si="47">IE6*IF6</f>
        <v>0</v>
      </c>
      <c r="IH6" s="68"/>
      <c r="II6" s="68"/>
      <c r="IJ6" s="181"/>
      <c r="IK6" s="182">
        <v>9709150</v>
      </c>
      <c r="IL6" s="182">
        <f t="shared" ref="IL6:IL18" si="48">IJ6*IK6</f>
        <v>0</v>
      </c>
    </row>
    <row r="7" spans="1:246" s="157" customFormat="1" ht="18" customHeight="1">
      <c r="A7" s="192">
        <v>1</v>
      </c>
      <c r="B7" s="193" t="s">
        <v>236</v>
      </c>
      <c r="C7" s="194">
        <v>1</v>
      </c>
      <c r="D7" s="11"/>
      <c r="E7" s="11"/>
      <c r="F7" s="11"/>
      <c r="G7" s="4"/>
      <c r="H7" s="4"/>
      <c r="I7" s="11"/>
      <c r="J7" s="11"/>
      <c r="K7" s="195"/>
      <c r="L7" s="4"/>
      <c r="M7" s="4"/>
      <c r="N7" s="11"/>
      <c r="O7" s="11"/>
      <c r="P7" s="58"/>
      <c r="Q7" s="4"/>
      <c r="R7" s="4"/>
      <c r="S7" s="58"/>
      <c r="T7" s="58"/>
      <c r="U7" s="58"/>
      <c r="V7" s="4"/>
      <c r="W7" s="4"/>
      <c r="X7" s="11"/>
      <c r="Y7" s="11"/>
      <c r="Z7" s="11"/>
      <c r="AA7" s="4"/>
      <c r="AB7" s="4"/>
      <c r="AC7" s="11"/>
      <c r="AD7" s="11"/>
      <c r="AE7" s="11"/>
      <c r="AF7" s="4"/>
      <c r="AG7" s="4"/>
      <c r="AH7" s="11"/>
      <c r="AI7" s="11"/>
      <c r="AJ7" s="195"/>
      <c r="AK7" s="4"/>
      <c r="AL7" s="4"/>
      <c r="AM7" s="11"/>
      <c r="AN7" s="11"/>
      <c r="AO7" s="195"/>
      <c r="AP7" s="4"/>
      <c r="AQ7" s="4"/>
      <c r="AR7" s="11"/>
      <c r="AS7" s="11"/>
      <c r="AT7" s="195"/>
      <c r="AU7" s="4"/>
      <c r="AV7" s="4"/>
      <c r="AW7" s="11"/>
      <c r="AX7" s="11"/>
      <c r="AY7" s="11"/>
      <c r="AZ7" s="4"/>
      <c r="BA7" s="4"/>
      <c r="BB7" s="11"/>
      <c r="BC7" s="11"/>
      <c r="BD7" s="11"/>
      <c r="BE7" s="4"/>
      <c r="BF7" s="4"/>
      <c r="BG7" s="11"/>
      <c r="BH7" s="11"/>
      <c r="BI7" s="195"/>
      <c r="BJ7" s="4"/>
      <c r="BK7" s="4"/>
      <c r="BL7" s="11"/>
      <c r="BM7" s="11"/>
      <c r="BN7" s="195"/>
      <c r="BO7" s="4"/>
      <c r="BP7" s="4"/>
      <c r="BQ7" s="11"/>
      <c r="BR7" s="11"/>
      <c r="BS7" s="195"/>
      <c r="BT7" s="4"/>
      <c r="BU7" s="4"/>
      <c r="BV7" s="11"/>
      <c r="BW7" s="11"/>
      <c r="BX7" s="195"/>
      <c r="BY7" s="4"/>
      <c r="BZ7" s="4"/>
      <c r="CA7" s="11"/>
      <c r="CB7" s="11"/>
      <c r="CC7" s="195"/>
      <c r="CD7" s="4"/>
      <c r="CE7" s="4"/>
      <c r="CF7" s="11"/>
      <c r="CG7" s="11"/>
      <c r="CH7" s="11"/>
      <c r="CI7" s="4"/>
      <c r="CJ7" s="4"/>
      <c r="CK7" s="11"/>
      <c r="CL7" s="11"/>
      <c r="CM7" s="195"/>
      <c r="CN7" s="4"/>
      <c r="CO7" s="4"/>
      <c r="CP7" s="11"/>
      <c r="CQ7" s="4"/>
      <c r="CR7" s="195"/>
      <c r="CS7" s="4"/>
      <c r="CT7" s="4"/>
      <c r="CU7" s="11"/>
      <c r="CV7" s="11"/>
      <c r="CW7" s="195"/>
      <c r="CX7" s="4"/>
      <c r="CY7" s="4"/>
      <c r="CZ7" s="11"/>
      <c r="DA7" s="11"/>
      <c r="DB7" s="11"/>
      <c r="DC7" s="4"/>
      <c r="DD7" s="4"/>
      <c r="DE7" s="11"/>
      <c r="DF7" s="168"/>
      <c r="DG7" s="168"/>
      <c r="DH7" s="5"/>
      <c r="DI7" s="5"/>
      <c r="DJ7" s="196"/>
      <c r="DK7" s="196"/>
      <c r="DL7" s="196"/>
      <c r="DM7" s="11"/>
      <c r="DN7" s="11"/>
      <c r="DO7" s="59"/>
      <c r="DP7" s="59"/>
      <c r="DQ7" s="59"/>
      <c r="DR7" s="4"/>
      <c r="DS7" s="4"/>
      <c r="DT7" s="59"/>
      <c r="DU7" s="59"/>
      <c r="DV7" s="60"/>
      <c r="DW7" s="4"/>
      <c r="DX7" s="4"/>
      <c r="DY7" s="60"/>
      <c r="DZ7" s="60"/>
      <c r="EA7" s="60"/>
      <c r="EB7" s="4"/>
      <c r="EC7" s="4"/>
      <c r="ED7" s="60"/>
      <c r="EE7" s="60"/>
      <c r="EF7" s="60"/>
      <c r="EG7" s="4"/>
      <c r="EH7" s="4"/>
      <c r="EI7" s="60"/>
      <c r="EJ7" s="60"/>
      <c r="EK7" s="60"/>
      <c r="EL7" s="4"/>
      <c r="EM7" s="4"/>
      <c r="EN7" s="60"/>
      <c r="EO7" s="60"/>
      <c r="EP7" s="60"/>
      <c r="EQ7" s="4"/>
      <c r="ER7" s="4"/>
      <c r="ES7" s="60"/>
      <c r="ET7" s="60"/>
      <c r="EU7" s="60"/>
      <c r="EV7" s="4"/>
      <c r="EW7" s="4"/>
      <c r="EX7" s="60"/>
      <c r="EY7" s="60"/>
      <c r="EZ7" s="60"/>
      <c r="FA7" s="4"/>
      <c r="FB7" s="4"/>
      <c r="FC7" s="197">
        <v>2</v>
      </c>
      <c r="FD7" s="4">
        <v>105000</v>
      </c>
      <c r="FE7" s="4">
        <f t="shared" si="31"/>
        <v>210000</v>
      </c>
      <c r="FF7" s="60"/>
      <c r="FG7" s="60"/>
      <c r="FH7" s="60"/>
      <c r="FI7" s="4"/>
      <c r="FJ7" s="4"/>
      <c r="FK7" s="60"/>
      <c r="FL7" s="60"/>
      <c r="FM7" s="60"/>
      <c r="FN7" s="4"/>
      <c r="FO7" s="4"/>
      <c r="FP7" s="60"/>
      <c r="FQ7" s="60"/>
      <c r="FR7" s="60"/>
      <c r="FS7" s="4"/>
      <c r="FT7" s="4"/>
      <c r="FU7" s="60"/>
      <c r="FV7" s="60"/>
      <c r="FW7" s="60"/>
      <c r="FX7" s="4"/>
      <c r="FY7" s="4"/>
      <c r="FZ7" s="60"/>
      <c r="GA7" s="60"/>
      <c r="GB7" s="60"/>
      <c r="GC7" s="164"/>
      <c r="GD7" s="164"/>
      <c r="GE7" s="60"/>
      <c r="GF7" s="60"/>
      <c r="GG7" s="60"/>
      <c r="GH7" s="164"/>
      <c r="GI7" s="164"/>
      <c r="GJ7" s="60"/>
      <c r="GK7" s="60"/>
      <c r="GL7" s="60"/>
      <c r="GM7" s="164"/>
      <c r="GN7" s="164"/>
      <c r="GO7" s="60"/>
      <c r="GP7" s="60"/>
      <c r="GQ7" s="60"/>
      <c r="GR7" s="164"/>
      <c r="GS7" s="164"/>
      <c r="GT7" s="60"/>
      <c r="GU7" s="60"/>
      <c r="GV7" s="60"/>
      <c r="GW7" s="164"/>
      <c r="GX7" s="164"/>
      <c r="GY7" s="60"/>
      <c r="GZ7" s="60"/>
      <c r="HA7" s="60"/>
      <c r="HB7" s="164"/>
      <c r="HC7" s="164"/>
      <c r="HD7" s="60"/>
      <c r="HE7" s="60"/>
      <c r="HF7" s="60"/>
      <c r="HG7" s="164"/>
      <c r="HH7" s="164"/>
      <c r="HI7" s="60"/>
      <c r="HJ7" s="60"/>
      <c r="HK7" s="60"/>
      <c r="HL7" s="164"/>
      <c r="HM7" s="164"/>
      <c r="HN7" s="60"/>
      <c r="HO7" s="60"/>
      <c r="HP7" s="60"/>
      <c r="HQ7" s="164"/>
      <c r="HR7" s="164"/>
      <c r="HS7" s="60"/>
      <c r="HT7" s="60"/>
      <c r="HU7" s="60"/>
      <c r="HV7" s="164"/>
      <c r="HW7" s="164"/>
      <c r="HX7" s="60"/>
      <c r="HY7" s="60"/>
      <c r="HZ7" s="60"/>
      <c r="IA7" s="164"/>
      <c r="IB7" s="164"/>
      <c r="IC7" s="60"/>
      <c r="ID7" s="60"/>
      <c r="IE7" s="60"/>
      <c r="IF7" s="164"/>
      <c r="IG7" s="164"/>
      <c r="IH7" s="2"/>
      <c r="II7" s="2"/>
      <c r="IJ7" s="2"/>
      <c r="IK7" s="12"/>
      <c r="IL7" s="12"/>
    </row>
    <row r="8" spans="1:246" s="157" customFormat="1" ht="18.75" customHeight="1">
      <c r="A8" s="192">
        <v>2</v>
      </c>
      <c r="B8" s="193" t="s">
        <v>294</v>
      </c>
      <c r="C8" s="53">
        <v>1</v>
      </c>
      <c r="D8" s="11">
        <v>24</v>
      </c>
      <c r="E8" s="4">
        <v>0</v>
      </c>
      <c r="F8" s="4">
        <v>20</v>
      </c>
      <c r="G8" s="4">
        <v>27000</v>
      </c>
      <c r="H8" s="4">
        <f t="shared" si="0"/>
        <v>540000</v>
      </c>
      <c r="I8" s="4">
        <v>24</v>
      </c>
      <c r="J8" s="4">
        <v>0</v>
      </c>
      <c r="K8" s="4">
        <v>20</v>
      </c>
      <c r="L8" s="4">
        <v>60000</v>
      </c>
      <c r="M8" s="4">
        <f t="shared" si="1"/>
        <v>1200000</v>
      </c>
      <c r="N8" s="4">
        <v>24</v>
      </c>
      <c r="O8" s="4">
        <v>3</v>
      </c>
      <c r="P8" s="4">
        <v>18</v>
      </c>
      <c r="Q8" s="4">
        <v>60000</v>
      </c>
      <c r="R8" s="4">
        <f t="shared" si="2"/>
        <v>1080000</v>
      </c>
      <c r="S8" s="4">
        <v>46</v>
      </c>
      <c r="T8" s="4">
        <v>4</v>
      </c>
      <c r="U8" s="4">
        <v>33</v>
      </c>
      <c r="V8" s="4">
        <v>5545</v>
      </c>
      <c r="W8" s="4">
        <f t="shared" si="3"/>
        <v>182985</v>
      </c>
      <c r="X8" s="4">
        <v>24</v>
      </c>
      <c r="Y8" s="4">
        <v>3</v>
      </c>
      <c r="Z8" s="4">
        <v>20</v>
      </c>
      <c r="AA8" s="4">
        <v>50000</v>
      </c>
      <c r="AB8" s="4">
        <f t="shared" si="4"/>
        <v>1000000</v>
      </c>
      <c r="AC8" s="4">
        <v>24</v>
      </c>
      <c r="AD8" s="4">
        <v>1</v>
      </c>
      <c r="AE8" s="4">
        <v>19</v>
      </c>
      <c r="AF8" s="4">
        <v>230000</v>
      </c>
      <c r="AG8" s="4">
        <f t="shared" si="5"/>
        <v>4370000</v>
      </c>
      <c r="AH8" s="4">
        <v>24</v>
      </c>
      <c r="AI8" s="4">
        <v>0</v>
      </c>
      <c r="AJ8" s="4">
        <v>20</v>
      </c>
      <c r="AK8" s="4">
        <v>150000</v>
      </c>
      <c r="AL8" s="4">
        <f t="shared" si="6"/>
        <v>3000000</v>
      </c>
      <c r="AM8" s="4">
        <v>24</v>
      </c>
      <c r="AN8" s="4">
        <v>0</v>
      </c>
      <c r="AO8" s="4">
        <v>19</v>
      </c>
      <c r="AP8" s="4">
        <v>70000</v>
      </c>
      <c r="AQ8" s="4">
        <f t="shared" si="7"/>
        <v>1330000</v>
      </c>
      <c r="AR8" s="4">
        <v>24</v>
      </c>
      <c r="AS8" s="4">
        <v>1</v>
      </c>
      <c r="AT8" s="4">
        <v>22</v>
      </c>
      <c r="AU8" s="4">
        <v>35500</v>
      </c>
      <c r="AV8" s="4">
        <f t="shared" si="8"/>
        <v>781000</v>
      </c>
      <c r="AW8" s="4">
        <v>360</v>
      </c>
      <c r="AX8" s="4">
        <v>49</v>
      </c>
      <c r="AY8" s="4">
        <v>160</v>
      </c>
      <c r="AZ8" s="4">
        <v>1000</v>
      </c>
      <c r="BA8" s="4">
        <f t="shared" si="9"/>
        <v>160000</v>
      </c>
      <c r="BB8" s="4">
        <v>240</v>
      </c>
      <c r="BC8" s="4">
        <v>51</v>
      </c>
      <c r="BD8" s="4">
        <v>112</v>
      </c>
      <c r="BE8" s="4">
        <v>6000</v>
      </c>
      <c r="BF8" s="4">
        <f t="shared" si="10"/>
        <v>672000</v>
      </c>
      <c r="BG8" s="4">
        <v>72</v>
      </c>
      <c r="BH8" s="4">
        <v>20</v>
      </c>
      <c r="BI8" s="4">
        <v>41</v>
      </c>
      <c r="BJ8" s="4">
        <v>7000</v>
      </c>
      <c r="BK8" s="4">
        <f t="shared" si="11"/>
        <v>287000</v>
      </c>
      <c r="BL8" s="4">
        <v>24</v>
      </c>
      <c r="BM8" s="4">
        <v>0</v>
      </c>
      <c r="BN8" s="4">
        <v>20</v>
      </c>
      <c r="BO8" s="4">
        <v>10000</v>
      </c>
      <c r="BP8" s="4">
        <f t="shared" si="12"/>
        <v>200000</v>
      </c>
      <c r="BQ8" s="4">
        <v>24</v>
      </c>
      <c r="BR8" s="4">
        <v>0</v>
      </c>
      <c r="BS8" s="4">
        <v>22</v>
      </c>
      <c r="BT8" s="4">
        <v>40000</v>
      </c>
      <c r="BU8" s="4">
        <f t="shared" si="13"/>
        <v>880000</v>
      </c>
      <c r="BV8" s="4">
        <v>96</v>
      </c>
      <c r="BW8" s="4">
        <v>6</v>
      </c>
      <c r="BX8" s="4">
        <v>67</v>
      </c>
      <c r="BY8" s="4">
        <v>32000</v>
      </c>
      <c r="BZ8" s="4">
        <f t="shared" si="14"/>
        <v>2144000</v>
      </c>
      <c r="CA8" s="4">
        <v>47</v>
      </c>
      <c r="CB8" s="4">
        <v>3</v>
      </c>
      <c r="CC8" s="4">
        <v>36</v>
      </c>
      <c r="CD8" s="4">
        <v>1850</v>
      </c>
      <c r="CE8" s="4">
        <f t="shared" si="15"/>
        <v>66600</v>
      </c>
      <c r="CF8" s="4">
        <v>96</v>
      </c>
      <c r="CG8" s="4">
        <v>11</v>
      </c>
      <c r="CH8" s="4">
        <v>62</v>
      </c>
      <c r="CI8" s="4">
        <v>50000</v>
      </c>
      <c r="CJ8" s="4">
        <f t="shared" si="16"/>
        <v>3100000</v>
      </c>
      <c r="CK8" s="4">
        <v>48</v>
      </c>
      <c r="CL8" s="4">
        <v>5</v>
      </c>
      <c r="CM8" s="4">
        <v>35</v>
      </c>
      <c r="CN8" s="4">
        <v>150000</v>
      </c>
      <c r="CO8" s="4">
        <f t="shared" si="17"/>
        <v>5250000</v>
      </c>
      <c r="CP8" s="4">
        <v>24</v>
      </c>
      <c r="CQ8" s="4">
        <v>1</v>
      </c>
      <c r="CR8" s="4">
        <v>20</v>
      </c>
      <c r="CS8" s="4">
        <v>90000</v>
      </c>
      <c r="CT8" s="4">
        <f t="shared" si="18"/>
        <v>1800000</v>
      </c>
      <c r="CU8" s="4">
        <v>24</v>
      </c>
      <c r="CV8" s="4">
        <v>0</v>
      </c>
      <c r="CW8" s="4">
        <v>20</v>
      </c>
      <c r="CX8" s="4">
        <v>65000</v>
      </c>
      <c r="CY8" s="4">
        <f t="shared" si="19"/>
        <v>1300000</v>
      </c>
      <c r="CZ8" s="4">
        <v>24</v>
      </c>
      <c r="DA8" s="4">
        <v>8</v>
      </c>
      <c r="DB8" s="4">
        <v>15</v>
      </c>
      <c r="DC8" s="4">
        <v>120000</v>
      </c>
      <c r="DD8" s="4">
        <f t="shared" si="20"/>
        <v>1800000</v>
      </c>
      <c r="DE8" s="4">
        <v>24</v>
      </c>
      <c r="DF8" s="5">
        <v>1</v>
      </c>
      <c r="DG8" s="5">
        <v>18</v>
      </c>
      <c r="DH8" s="5">
        <v>140000</v>
      </c>
      <c r="DI8" s="5">
        <f t="shared" si="21"/>
        <v>2520000</v>
      </c>
      <c r="DJ8" s="11">
        <v>139</v>
      </c>
      <c r="DK8" s="11">
        <v>55</v>
      </c>
      <c r="DL8" s="11">
        <v>57</v>
      </c>
      <c r="DM8" s="11">
        <v>41900</v>
      </c>
      <c r="DN8" s="11">
        <f t="shared" si="22"/>
        <v>2388300</v>
      </c>
      <c r="DO8" s="4">
        <v>47</v>
      </c>
      <c r="DP8" s="4">
        <v>13</v>
      </c>
      <c r="DQ8" s="4">
        <v>28</v>
      </c>
      <c r="DR8" s="4">
        <v>10000</v>
      </c>
      <c r="DS8" s="4">
        <f t="shared" si="23"/>
        <v>280000</v>
      </c>
      <c r="DT8" s="4">
        <v>48</v>
      </c>
      <c r="DU8" s="4">
        <v>17</v>
      </c>
      <c r="DV8" s="4">
        <v>25</v>
      </c>
      <c r="DW8" s="4">
        <v>26000</v>
      </c>
      <c r="DX8" s="4">
        <f t="shared" si="24"/>
        <v>650000</v>
      </c>
      <c r="DY8" s="4">
        <v>48</v>
      </c>
      <c r="DZ8" s="4">
        <v>10</v>
      </c>
      <c r="EA8" s="4">
        <v>29</v>
      </c>
      <c r="EB8" s="4">
        <v>47300</v>
      </c>
      <c r="EC8" s="4">
        <f t="shared" si="25"/>
        <v>1371700</v>
      </c>
      <c r="ED8" s="4">
        <v>720</v>
      </c>
      <c r="EE8" s="4">
        <v>184</v>
      </c>
      <c r="EF8" s="4">
        <v>349</v>
      </c>
      <c r="EG8" s="4">
        <v>27000</v>
      </c>
      <c r="EH8" s="4">
        <f t="shared" si="26"/>
        <v>9423000</v>
      </c>
      <c r="EI8" s="4">
        <v>49</v>
      </c>
      <c r="EJ8" s="4">
        <v>19</v>
      </c>
      <c r="EK8" s="4">
        <v>23</v>
      </c>
      <c r="EL8" s="4">
        <v>42000</v>
      </c>
      <c r="EM8" s="4">
        <f t="shared" si="27"/>
        <v>966000</v>
      </c>
      <c r="EN8" s="4">
        <v>48</v>
      </c>
      <c r="EO8" s="4">
        <v>7</v>
      </c>
      <c r="EP8" s="4">
        <v>29</v>
      </c>
      <c r="EQ8" s="4">
        <v>42000</v>
      </c>
      <c r="ER8" s="4">
        <f t="shared" si="28"/>
        <v>1218000</v>
      </c>
      <c r="ES8" s="4">
        <v>48</v>
      </c>
      <c r="ET8" s="4">
        <v>1</v>
      </c>
      <c r="EU8" s="4">
        <v>39</v>
      </c>
      <c r="EV8" s="4">
        <v>93000</v>
      </c>
      <c r="EW8" s="4">
        <f t="shared" si="29"/>
        <v>3627000</v>
      </c>
      <c r="EX8" s="4">
        <v>360</v>
      </c>
      <c r="EY8" s="4">
        <v>168</v>
      </c>
      <c r="EZ8" s="4">
        <v>144</v>
      </c>
      <c r="FA8" s="4">
        <v>25000</v>
      </c>
      <c r="FB8" s="4">
        <f t="shared" si="30"/>
        <v>3600000</v>
      </c>
      <c r="FC8" s="197">
        <v>2</v>
      </c>
      <c r="FD8" s="4">
        <v>105000</v>
      </c>
      <c r="FE8" s="4">
        <f t="shared" si="31"/>
        <v>210000</v>
      </c>
      <c r="FF8" s="4">
        <v>192</v>
      </c>
      <c r="FG8" s="4">
        <v>63</v>
      </c>
      <c r="FH8" s="4">
        <v>77</v>
      </c>
      <c r="FI8" s="4">
        <v>21000</v>
      </c>
      <c r="FJ8" s="4">
        <f t="shared" si="32"/>
        <v>1617000</v>
      </c>
      <c r="FK8" s="4">
        <v>960</v>
      </c>
      <c r="FL8" s="4">
        <v>20</v>
      </c>
      <c r="FM8" s="4">
        <v>672</v>
      </c>
      <c r="FN8" s="4">
        <v>1100</v>
      </c>
      <c r="FO8" s="4">
        <f t="shared" si="33"/>
        <v>739200</v>
      </c>
      <c r="FP8" s="4">
        <v>240</v>
      </c>
      <c r="FQ8" s="4">
        <v>17</v>
      </c>
      <c r="FR8" s="4">
        <v>157</v>
      </c>
      <c r="FS8" s="4">
        <v>3200</v>
      </c>
      <c r="FT8" s="4">
        <f t="shared" si="34"/>
        <v>502400</v>
      </c>
      <c r="FU8" s="4">
        <v>240</v>
      </c>
      <c r="FV8" s="4">
        <v>19</v>
      </c>
      <c r="FW8" s="4">
        <v>155</v>
      </c>
      <c r="FX8" s="4">
        <v>4600</v>
      </c>
      <c r="FY8" s="4">
        <f t="shared" si="35"/>
        <v>713000</v>
      </c>
      <c r="FZ8" s="4">
        <v>48</v>
      </c>
      <c r="GA8" s="4">
        <v>6</v>
      </c>
      <c r="GB8" s="4">
        <v>36</v>
      </c>
      <c r="GC8" s="164">
        <v>12000</v>
      </c>
      <c r="GD8" s="164">
        <f t="shared" si="36"/>
        <v>432000</v>
      </c>
      <c r="GE8" s="4">
        <v>48</v>
      </c>
      <c r="GF8" s="4">
        <v>4</v>
      </c>
      <c r="GG8" s="4">
        <v>34</v>
      </c>
      <c r="GH8" s="164">
        <v>120000</v>
      </c>
      <c r="GI8" s="164">
        <f t="shared" si="37"/>
        <v>4080000</v>
      </c>
      <c r="GJ8" s="4">
        <v>48</v>
      </c>
      <c r="GK8" s="4">
        <v>2</v>
      </c>
      <c r="GL8" s="4">
        <v>41</v>
      </c>
      <c r="GM8" s="164">
        <v>158000</v>
      </c>
      <c r="GN8" s="164">
        <f t="shared" si="38"/>
        <v>6478000</v>
      </c>
      <c r="GO8" s="4">
        <v>48</v>
      </c>
      <c r="GP8" s="4">
        <v>7</v>
      </c>
      <c r="GQ8" s="4">
        <v>32</v>
      </c>
      <c r="GR8" s="164">
        <v>95000</v>
      </c>
      <c r="GS8" s="164">
        <f t="shared" si="39"/>
        <v>3040000</v>
      </c>
      <c r="GT8" s="4">
        <v>144</v>
      </c>
      <c r="GU8" s="4">
        <v>4</v>
      </c>
      <c r="GV8" s="4">
        <v>108</v>
      </c>
      <c r="GW8" s="164">
        <v>5000</v>
      </c>
      <c r="GX8" s="164">
        <f t="shared" si="40"/>
        <v>540000</v>
      </c>
      <c r="GY8" s="4">
        <v>120</v>
      </c>
      <c r="GZ8" s="4">
        <v>12</v>
      </c>
      <c r="HA8" s="4">
        <v>72</v>
      </c>
      <c r="HB8" s="164">
        <v>44100</v>
      </c>
      <c r="HC8" s="164">
        <f t="shared" si="41"/>
        <v>3175200</v>
      </c>
      <c r="HD8" s="4">
        <v>24</v>
      </c>
      <c r="HE8" s="4">
        <v>0</v>
      </c>
      <c r="HF8" s="4">
        <v>22</v>
      </c>
      <c r="HG8" s="164">
        <v>178000</v>
      </c>
      <c r="HH8" s="164">
        <f t="shared" si="42"/>
        <v>3916000</v>
      </c>
      <c r="HI8" s="4">
        <v>24</v>
      </c>
      <c r="HJ8" s="4">
        <v>1</v>
      </c>
      <c r="HK8" s="4">
        <v>19</v>
      </c>
      <c r="HL8" s="164">
        <v>14100</v>
      </c>
      <c r="HM8" s="164">
        <f t="shared" si="43"/>
        <v>267900</v>
      </c>
      <c r="HN8" s="4">
        <v>48</v>
      </c>
      <c r="HO8" s="4">
        <v>5</v>
      </c>
      <c r="HP8" s="4">
        <v>32</v>
      </c>
      <c r="HQ8" s="164">
        <v>20000</v>
      </c>
      <c r="HR8" s="164">
        <f t="shared" si="44"/>
        <v>640000</v>
      </c>
      <c r="HS8" s="4">
        <v>48</v>
      </c>
      <c r="HT8" s="4">
        <v>6</v>
      </c>
      <c r="HU8" s="4">
        <v>39</v>
      </c>
      <c r="HV8" s="164">
        <v>100800</v>
      </c>
      <c r="HW8" s="164">
        <f t="shared" si="45"/>
        <v>3931200</v>
      </c>
      <c r="HX8" s="4">
        <v>48</v>
      </c>
      <c r="HY8" s="4">
        <v>4</v>
      </c>
      <c r="HZ8" s="4">
        <v>38</v>
      </c>
      <c r="IA8" s="164">
        <v>48000</v>
      </c>
      <c r="IB8" s="164">
        <f t="shared" si="46"/>
        <v>1824000</v>
      </c>
      <c r="IC8" s="4">
        <v>24</v>
      </c>
      <c r="ID8" s="4">
        <v>0</v>
      </c>
      <c r="IE8" s="4">
        <v>22</v>
      </c>
      <c r="IF8" s="164">
        <v>72000</v>
      </c>
      <c r="IG8" s="164">
        <f t="shared" si="47"/>
        <v>1584000</v>
      </c>
      <c r="IH8" s="156">
        <v>24</v>
      </c>
      <c r="II8" s="156">
        <v>0</v>
      </c>
      <c r="IJ8" s="156">
        <v>18</v>
      </c>
      <c r="IK8" s="12">
        <v>9709150</v>
      </c>
      <c r="IL8" s="12">
        <f t="shared" si="48"/>
        <v>174764700</v>
      </c>
    </row>
    <row r="9" spans="1:246" s="157" customFormat="1" ht="18" customHeight="1">
      <c r="A9" s="192">
        <v>3</v>
      </c>
      <c r="B9" s="193" t="s">
        <v>233</v>
      </c>
      <c r="C9" s="53">
        <v>1</v>
      </c>
      <c r="D9" s="11">
        <v>21</v>
      </c>
      <c r="E9" s="4">
        <v>0</v>
      </c>
      <c r="F9" s="4">
        <v>17</v>
      </c>
      <c r="G9" s="4">
        <v>27000</v>
      </c>
      <c r="H9" s="4">
        <f t="shared" si="0"/>
        <v>459000</v>
      </c>
      <c r="I9" s="4">
        <v>19</v>
      </c>
      <c r="J9" s="4">
        <v>1</v>
      </c>
      <c r="K9" s="4">
        <v>18</v>
      </c>
      <c r="L9" s="4">
        <v>60000</v>
      </c>
      <c r="M9" s="4">
        <f t="shared" si="1"/>
        <v>1080000</v>
      </c>
      <c r="N9" s="4">
        <v>20</v>
      </c>
      <c r="O9" s="4">
        <v>3</v>
      </c>
      <c r="P9" s="4">
        <v>17</v>
      </c>
      <c r="Q9" s="4">
        <v>60000</v>
      </c>
      <c r="R9" s="4">
        <f t="shared" si="2"/>
        <v>1020000</v>
      </c>
      <c r="S9" s="4">
        <v>42</v>
      </c>
      <c r="T9" s="4">
        <v>12</v>
      </c>
      <c r="U9" s="4">
        <v>29</v>
      </c>
      <c r="V9" s="4">
        <v>5545</v>
      </c>
      <c r="W9" s="4">
        <f t="shared" si="3"/>
        <v>160805</v>
      </c>
      <c r="X9" s="4">
        <v>21</v>
      </c>
      <c r="Y9" s="4">
        <v>4</v>
      </c>
      <c r="Z9" s="4">
        <v>15</v>
      </c>
      <c r="AA9" s="4">
        <v>50000</v>
      </c>
      <c r="AB9" s="4">
        <f t="shared" si="4"/>
        <v>750000</v>
      </c>
      <c r="AC9" s="4">
        <v>21</v>
      </c>
      <c r="AD9" s="4">
        <v>1</v>
      </c>
      <c r="AE9" s="4">
        <v>19</v>
      </c>
      <c r="AF9" s="4">
        <v>230000</v>
      </c>
      <c r="AG9" s="4">
        <f t="shared" si="5"/>
        <v>4370000</v>
      </c>
      <c r="AH9" s="4">
        <v>21</v>
      </c>
      <c r="AI9" s="4">
        <v>1</v>
      </c>
      <c r="AJ9" s="4">
        <v>19</v>
      </c>
      <c r="AK9" s="4">
        <v>150000</v>
      </c>
      <c r="AL9" s="4">
        <f t="shared" si="6"/>
        <v>2850000</v>
      </c>
      <c r="AM9" s="4">
        <v>21</v>
      </c>
      <c r="AN9" s="4">
        <v>1</v>
      </c>
      <c r="AO9" s="4">
        <v>18</v>
      </c>
      <c r="AP9" s="4">
        <v>70000</v>
      </c>
      <c r="AQ9" s="4">
        <f t="shared" si="7"/>
        <v>1260000</v>
      </c>
      <c r="AR9" s="4">
        <v>22</v>
      </c>
      <c r="AS9" s="4">
        <v>0</v>
      </c>
      <c r="AT9" s="4">
        <v>19</v>
      </c>
      <c r="AU9" s="4">
        <v>35500</v>
      </c>
      <c r="AV9" s="4">
        <f t="shared" si="8"/>
        <v>674500</v>
      </c>
      <c r="AW9" s="4">
        <v>330</v>
      </c>
      <c r="AX9" s="4">
        <v>31</v>
      </c>
      <c r="AY9" s="4">
        <v>115</v>
      </c>
      <c r="AZ9" s="4">
        <v>1000</v>
      </c>
      <c r="BA9" s="4">
        <f t="shared" si="9"/>
        <v>115000</v>
      </c>
      <c r="BB9" s="4">
        <v>220</v>
      </c>
      <c r="BC9" s="4">
        <v>22</v>
      </c>
      <c r="BD9" s="4">
        <v>72</v>
      </c>
      <c r="BE9" s="4">
        <v>6000</v>
      </c>
      <c r="BF9" s="4">
        <f t="shared" si="10"/>
        <v>432000</v>
      </c>
      <c r="BG9" s="4">
        <v>66</v>
      </c>
      <c r="BH9" s="4">
        <v>3</v>
      </c>
      <c r="BI9" s="4">
        <v>32</v>
      </c>
      <c r="BJ9" s="4">
        <v>7000</v>
      </c>
      <c r="BK9" s="4">
        <f t="shared" si="11"/>
        <v>224000</v>
      </c>
      <c r="BL9" s="4">
        <v>22</v>
      </c>
      <c r="BM9" s="4">
        <v>0</v>
      </c>
      <c r="BN9" s="4">
        <v>16</v>
      </c>
      <c r="BO9" s="4">
        <v>10000</v>
      </c>
      <c r="BP9" s="4">
        <f t="shared" si="12"/>
        <v>160000</v>
      </c>
      <c r="BQ9" s="4">
        <v>22</v>
      </c>
      <c r="BR9" s="4">
        <v>0</v>
      </c>
      <c r="BS9" s="4">
        <v>17</v>
      </c>
      <c r="BT9" s="4">
        <v>40000</v>
      </c>
      <c r="BU9" s="4">
        <f t="shared" si="13"/>
        <v>680000</v>
      </c>
      <c r="BV9" s="4">
        <v>88</v>
      </c>
      <c r="BW9" s="4">
        <v>2</v>
      </c>
      <c r="BX9" s="4">
        <v>43</v>
      </c>
      <c r="BY9" s="4">
        <v>32000</v>
      </c>
      <c r="BZ9" s="4">
        <f t="shared" si="14"/>
        <v>1376000</v>
      </c>
      <c r="CA9" s="4">
        <v>44</v>
      </c>
      <c r="CB9" s="4">
        <v>5</v>
      </c>
      <c r="CC9" s="4">
        <v>31</v>
      </c>
      <c r="CD9" s="4">
        <v>1850</v>
      </c>
      <c r="CE9" s="4">
        <f t="shared" si="15"/>
        <v>57350</v>
      </c>
      <c r="CF9" s="4">
        <v>88</v>
      </c>
      <c r="CG9" s="4">
        <v>5</v>
      </c>
      <c r="CH9" s="4">
        <v>39</v>
      </c>
      <c r="CI9" s="4">
        <v>50000</v>
      </c>
      <c r="CJ9" s="4">
        <f t="shared" si="16"/>
        <v>1950000</v>
      </c>
      <c r="CK9" s="4">
        <v>44</v>
      </c>
      <c r="CL9" s="4">
        <v>1</v>
      </c>
      <c r="CM9" s="4">
        <v>28</v>
      </c>
      <c r="CN9" s="4">
        <v>150000</v>
      </c>
      <c r="CO9" s="4">
        <f t="shared" si="17"/>
        <v>4200000</v>
      </c>
      <c r="CP9" s="4">
        <v>22</v>
      </c>
      <c r="CQ9" s="4">
        <v>3</v>
      </c>
      <c r="CR9" s="4">
        <v>15</v>
      </c>
      <c r="CS9" s="4">
        <v>90000</v>
      </c>
      <c r="CT9" s="4">
        <f t="shared" si="18"/>
        <v>1350000</v>
      </c>
      <c r="CU9" s="4">
        <v>21</v>
      </c>
      <c r="CV9" s="4">
        <v>0</v>
      </c>
      <c r="CW9" s="4">
        <v>17</v>
      </c>
      <c r="CX9" s="4">
        <v>65000</v>
      </c>
      <c r="CY9" s="4">
        <f t="shared" si="19"/>
        <v>1105000</v>
      </c>
      <c r="CZ9" s="4">
        <v>22</v>
      </c>
      <c r="DA9" s="4">
        <v>6</v>
      </c>
      <c r="DB9" s="4">
        <v>13</v>
      </c>
      <c r="DC9" s="4">
        <v>120000</v>
      </c>
      <c r="DD9" s="4">
        <f t="shared" si="20"/>
        <v>1560000</v>
      </c>
      <c r="DE9" s="4">
        <v>22</v>
      </c>
      <c r="DF9" s="5">
        <v>6</v>
      </c>
      <c r="DG9" s="5">
        <v>14</v>
      </c>
      <c r="DH9" s="5">
        <v>140000</v>
      </c>
      <c r="DI9" s="5">
        <f t="shared" si="21"/>
        <v>1960000</v>
      </c>
      <c r="DJ9" s="11">
        <v>132</v>
      </c>
      <c r="DK9" s="11">
        <v>20</v>
      </c>
      <c r="DL9" s="11">
        <v>39</v>
      </c>
      <c r="DM9" s="11">
        <v>41900</v>
      </c>
      <c r="DN9" s="11">
        <f t="shared" si="22"/>
        <v>1634100</v>
      </c>
      <c r="DO9" s="4">
        <v>45</v>
      </c>
      <c r="DP9" s="4">
        <v>12</v>
      </c>
      <c r="DQ9" s="4">
        <v>19</v>
      </c>
      <c r="DR9" s="4">
        <v>10000</v>
      </c>
      <c r="DS9" s="4">
        <f t="shared" si="23"/>
        <v>190000</v>
      </c>
      <c r="DT9" s="4">
        <v>44</v>
      </c>
      <c r="DU9" s="4">
        <v>23</v>
      </c>
      <c r="DV9" s="4">
        <v>15</v>
      </c>
      <c r="DW9" s="4">
        <v>26000</v>
      </c>
      <c r="DX9" s="4">
        <f t="shared" si="24"/>
        <v>390000</v>
      </c>
      <c r="DY9" s="4">
        <v>44</v>
      </c>
      <c r="DZ9" s="4">
        <v>11</v>
      </c>
      <c r="EA9" s="4">
        <v>12</v>
      </c>
      <c r="EB9" s="4">
        <v>47300</v>
      </c>
      <c r="EC9" s="4">
        <f t="shared" si="25"/>
        <v>567600</v>
      </c>
      <c r="ED9" s="4">
        <v>660</v>
      </c>
      <c r="EE9" s="4">
        <v>136</v>
      </c>
      <c r="EF9" s="4">
        <v>215</v>
      </c>
      <c r="EG9" s="4">
        <v>27000</v>
      </c>
      <c r="EH9" s="4">
        <f t="shared" si="26"/>
        <v>5805000</v>
      </c>
      <c r="EI9" s="4">
        <v>44</v>
      </c>
      <c r="EJ9" s="4">
        <v>24</v>
      </c>
      <c r="EK9" s="4">
        <v>13</v>
      </c>
      <c r="EL9" s="4">
        <v>42000</v>
      </c>
      <c r="EM9" s="4">
        <f t="shared" si="27"/>
        <v>546000</v>
      </c>
      <c r="EN9" s="4">
        <v>44</v>
      </c>
      <c r="EO9" s="4">
        <v>2</v>
      </c>
      <c r="EP9" s="4">
        <v>20</v>
      </c>
      <c r="EQ9" s="4">
        <v>42000</v>
      </c>
      <c r="ER9" s="4">
        <f t="shared" si="28"/>
        <v>840000</v>
      </c>
      <c r="ES9" s="4">
        <v>44</v>
      </c>
      <c r="ET9" s="4">
        <v>12</v>
      </c>
      <c r="EU9" s="4">
        <v>30</v>
      </c>
      <c r="EV9" s="4">
        <v>93000</v>
      </c>
      <c r="EW9" s="4">
        <f t="shared" si="29"/>
        <v>2790000</v>
      </c>
      <c r="EX9" s="4">
        <v>330</v>
      </c>
      <c r="EY9" s="4">
        <v>160</v>
      </c>
      <c r="EZ9" s="4">
        <v>79</v>
      </c>
      <c r="FA9" s="4">
        <v>25000</v>
      </c>
      <c r="FB9" s="4">
        <f t="shared" si="30"/>
        <v>1975000</v>
      </c>
      <c r="FC9" s="197">
        <v>2</v>
      </c>
      <c r="FD9" s="4">
        <v>105000</v>
      </c>
      <c r="FE9" s="4">
        <f t="shared" si="31"/>
        <v>210000</v>
      </c>
      <c r="FF9" s="4">
        <v>176</v>
      </c>
      <c r="FG9" s="4">
        <v>36</v>
      </c>
      <c r="FH9" s="4">
        <v>54</v>
      </c>
      <c r="FI9" s="4">
        <v>21000</v>
      </c>
      <c r="FJ9" s="4">
        <f t="shared" si="32"/>
        <v>1134000</v>
      </c>
      <c r="FK9" s="4">
        <v>880</v>
      </c>
      <c r="FL9" s="4">
        <v>0</v>
      </c>
      <c r="FM9" s="4">
        <v>396</v>
      </c>
      <c r="FN9" s="4">
        <v>1100</v>
      </c>
      <c r="FO9" s="4">
        <f t="shared" si="33"/>
        <v>435600</v>
      </c>
      <c r="FP9" s="4">
        <v>211</v>
      </c>
      <c r="FQ9" s="4">
        <v>0</v>
      </c>
      <c r="FR9" s="4">
        <v>104</v>
      </c>
      <c r="FS9" s="4">
        <v>3200</v>
      </c>
      <c r="FT9" s="4">
        <f t="shared" si="34"/>
        <v>332800</v>
      </c>
      <c r="FU9" s="4">
        <v>220</v>
      </c>
      <c r="FV9" s="4">
        <v>0</v>
      </c>
      <c r="FW9" s="4">
        <v>97</v>
      </c>
      <c r="FX9" s="4">
        <v>4600</v>
      </c>
      <c r="FY9" s="4">
        <f t="shared" si="35"/>
        <v>446200</v>
      </c>
      <c r="FZ9" s="4">
        <v>44</v>
      </c>
      <c r="GA9" s="4">
        <v>8</v>
      </c>
      <c r="GB9" s="4">
        <v>23</v>
      </c>
      <c r="GC9" s="164">
        <v>12000</v>
      </c>
      <c r="GD9" s="164">
        <f t="shared" si="36"/>
        <v>276000</v>
      </c>
      <c r="GE9" s="4">
        <v>44</v>
      </c>
      <c r="GF9" s="4">
        <v>4</v>
      </c>
      <c r="GG9" s="4">
        <v>24</v>
      </c>
      <c r="GH9" s="164">
        <v>120000</v>
      </c>
      <c r="GI9" s="164">
        <f t="shared" si="37"/>
        <v>2880000</v>
      </c>
      <c r="GJ9" s="4">
        <v>44</v>
      </c>
      <c r="GK9" s="4">
        <v>17</v>
      </c>
      <c r="GL9" s="4">
        <v>29</v>
      </c>
      <c r="GM9" s="164">
        <v>158000</v>
      </c>
      <c r="GN9" s="164">
        <f t="shared" si="38"/>
        <v>4582000</v>
      </c>
      <c r="GO9" s="4">
        <v>44</v>
      </c>
      <c r="GP9" s="4">
        <v>10</v>
      </c>
      <c r="GQ9" s="4">
        <v>26</v>
      </c>
      <c r="GR9" s="164">
        <v>95000</v>
      </c>
      <c r="GS9" s="164">
        <f t="shared" si="39"/>
        <v>2470000</v>
      </c>
      <c r="GT9" s="4">
        <v>130</v>
      </c>
      <c r="GU9" s="4">
        <v>4</v>
      </c>
      <c r="GV9" s="4">
        <v>54</v>
      </c>
      <c r="GW9" s="164">
        <v>5000</v>
      </c>
      <c r="GX9" s="164">
        <f t="shared" si="40"/>
        <v>270000</v>
      </c>
      <c r="GY9" s="4">
        <v>110</v>
      </c>
      <c r="GZ9" s="4">
        <v>20</v>
      </c>
      <c r="HA9" s="4">
        <v>41</v>
      </c>
      <c r="HB9" s="164">
        <v>44100</v>
      </c>
      <c r="HC9" s="164">
        <f t="shared" si="41"/>
        <v>1808100</v>
      </c>
      <c r="HD9" s="4">
        <v>22</v>
      </c>
      <c r="HE9" s="4">
        <v>2</v>
      </c>
      <c r="HF9" s="4">
        <v>16</v>
      </c>
      <c r="HG9" s="164">
        <v>178000</v>
      </c>
      <c r="HH9" s="164">
        <f t="shared" si="42"/>
        <v>2848000</v>
      </c>
      <c r="HI9" s="4">
        <v>22</v>
      </c>
      <c r="HJ9" s="4">
        <v>7</v>
      </c>
      <c r="HK9" s="4">
        <v>13</v>
      </c>
      <c r="HL9" s="164">
        <v>14100</v>
      </c>
      <c r="HM9" s="164">
        <f t="shared" si="43"/>
        <v>183300</v>
      </c>
      <c r="HN9" s="4">
        <v>44</v>
      </c>
      <c r="HO9" s="4">
        <v>7</v>
      </c>
      <c r="HP9" s="4">
        <v>21</v>
      </c>
      <c r="HQ9" s="164">
        <v>20000</v>
      </c>
      <c r="HR9" s="164">
        <f t="shared" si="44"/>
        <v>420000</v>
      </c>
      <c r="HS9" s="4">
        <v>44</v>
      </c>
      <c r="HT9" s="4">
        <v>4</v>
      </c>
      <c r="HU9" s="4">
        <v>26</v>
      </c>
      <c r="HV9" s="164">
        <v>100800</v>
      </c>
      <c r="HW9" s="164">
        <f t="shared" si="45"/>
        <v>2620800</v>
      </c>
      <c r="HX9" s="4">
        <v>44</v>
      </c>
      <c r="HY9" s="4">
        <v>12</v>
      </c>
      <c r="HZ9" s="4">
        <v>23</v>
      </c>
      <c r="IA9" s="164">
        <v>48000</v>
      </c>
      <c r="IB9" s="164">
        <f t="shared" si="46"/>
        <v>1104000</v>
      </c>
      <c r="IC9" s="4">
        <v>22</v>
      </c>
      <c r="ID9" s="4">
        <v>1</v>
      </c>
      <c r="IE9" s="4">
        <v>14</v>
      </c>
      <c r="IF9" s="164">
        <v>72000</v>
      </c>
      <c r="IG9" s="164">
        <f t="shared" si="47"/>
        <v>1008000</v>
      </c>
      <c r="IH9" s="156">
        <v>22</v>
      </c>
      <c r="II9" s="156">
        <v>8</v>
      </c>
      <c r="IJ9" s="156">
        <v>14</v>
      </c>
      <c r="IK9" s="12">
        <v>9709150</v>
      </c>
      <c r="IL9" s="12">
        <f t="shared" si="48"/>
        <v>135928100</v>
      </c>
    </row>
    <row r="10" spans="1:246" s="157" customFormat="1" ht="18" customHeight="1">
      <c r="A10" s="192">
        <v>4</v>
      </c>
      <c r="B10" s="193" t="s">
        <v>295</v>
      </c>
      <c r="C10" s="53">
        <v>1</v>
      </c>
      <c r="D10" s="11">
        <v>17</v>
      </c>
      <c r="E10" s="4">
        <v>0</v>
      </c>
      <c r="F10" s="4">
        <v>16</v>
      </c>
      <c r="G10" s="4">
        <v>27000</v>
      </c>
      <c r="H10" s="4">
        <f t="shared" si="0"/>
        <v>432000</v>
      </c>
      <c r="I10" s="4">
        <v>17</v>
      </c>
      <c r="J10" s="4">
        <v>0</v>
      </c>
      <c r="K10" s="4">
        <v>17</v>
      </c>
      <c r="L10" s="4">
        <v>60000</v>
      </c>
      <c r="M10" s="4">
        <f t="shared" si="1"/>
        <v>1020000</v>
      </c>
      <c r="N10" s="4">
        <v>17</v>
      </c>
      <c r="O10" s="4">
        <v>0</v>
      </c>
      <c r="P10" s="4">
        <v>17</v>
      </c>
      <c r="Q10" s="4">
        <v>60000</v>
      </c>
      <c r="R10" s="4">
        <f t="shared" si="2"/>
        <v>1020000</v>
      </c>
      <c r="S10" s="4">
        <v>34</v>
      </c>
      <c r="T10" s="4">
        <v>3</v>
      </c>
      <c r="U10" s="4">
        <v>34</v>
      </c>
      <c r="V10" s="4">
        <v>5545</v>
      </c>
      <c r="W10" s="4">
        <f t="shared" si="3"/>
        <v>188530</v>
      </c>
      <c r="X10" s="4">
        <v>17</v>
      </c>
      <c r="Y10" s="4">
        <v>0</v>
      </c>
      <c r="Z10" s="4">
        <v>17</v>
      </c>
      <c r="AA10" s="4">
        <v>50000</v>
      </c>
      <c r="AB10" s="4">
        <f t="shared" si="4"/>
        <v>850000</v>
      </c>
      <c r="AC10" s="4">
        <v>17</v>
      </c>
      <c r="AD10" s="4">
        <v>0</v>
      </c>
      <c r="AE10" s="4">
        <v>17</v>
      </c>
      <c r="AF10" s="4">
        <v>230000</v>
      </c>
      <c r="AG10" s="4">
        <f t="shared" si="5"/>
        <v>3910000</v>
      </c>
      <c r="AH10" s="4">
        <v>17</v>
      </c>
      <c r="AI10" s="4">
        <v>0</v>
      </c>
      <c r="AJ10" s="4">
        <v>17</v>
      </c>
      <c r="AK10" s="4">
        <v>150000</v>
      </c>
      <c r="AL10" s="4">
        <f t="shared" si="6"/>
        <v>2550000</v>
      </c>
      <c r="AM10" s="4">
        <v>17</v>
      </c>
      <c r="AN10" s="4">
        <v>0</v>
      </c>
      <c r="AO10" s="4">
        <v>17</v>
      </c>
      <c r="AP10" s="4">
        <v>70000</v>
      </c>
      <c r="AQ10" s="4">
        <f t="shared" si="7"/>
        <v>1190000</v>
      </c>
      <c r="AR10" s="4">
        <v>17</v>
      </c>
      <c r="AS10" s="4">
        <v>0</v>
      </c>
      <c r="AT10" s="4">
        <v>17</v>
      </c>
      <c r="AU10" s="4">
        <v>35500</v>
      </c>
      <c r="AV10" s="4">
        <f t="shared" si="8"/>
        <v>603500</v>
      </c>
      <c r="AW10" s="4">
        <v>255</v>
      </c>
      <c r="AX10" s="4">
        <v>27</v>
      </c>
      <c r="AY10" s="4">
        <v>149</v>
      </c>
      <c r="AZ10" s="4">
        <v>1000</v>
      </c>
      <c r="BA10" s="4">
        <f t="shared" si="9"/>
        <v>149000</v>
      </c>
      <c r="BB10" s="4">
        <v>162</v>
      </c>
      <c r="BC10" s="4">
        <v>20</v>
      </c>
      <c r="BD10" s="4">
        <v>88</v>
      </c>
      <c r="BE10" s="4">
        <v>6000</v>
      </c>
      <c r="BF10" s="4">
        <f t="shared" si="10"/>
        <v>528000</v>
      </c>
      <c r="BG10" s="4">
        <v>51</v>
      </c>
      <c r="BH10" s="4">
        <v>1</v>
      </c>
      <c r="BI10" s="4">
        <v>50</v>
      </c>
      <c r="BJ10" s="4">
        <v>7000</v>
      </c>
      <c r="BK10" s="4">
        <f t="shared" si="11"/>
        <v>350000</v>
      </c>
      <c r="BL10" s="4">
        <v>17</v>
      </c>
      <c r="BM10" s="4">
        <v>0</v>
      </c>
      <c r="BN10" s="4">
        <v>17</v>
      </c>
      <c r="BO10" s="4">
        <v>10000</v>
      </c>
      <c r="BP10" s="4">
        <f t="shared" si="12"/>
        <v>170000</v>
      </c>
      <c r="BQ10" s="4">
        <v>17</v>
      </c>
      <c r="BR10" s="4">
        <v>0</v>
      </c>
      <c r="BS10" s="4">
        <v>17</v>
      </c>
      <c r="BT10" s="4">
        <v>40000</v>
      </c>
      <c r="BU10" s="4">
        <f t="shared" si="13"/>
        <v>680000</v>
      </c>
      <c r="BV10" s="4">
        <v>68</v>
      </c>
      <c r="BW10" s="4">
        <v>0</v>
      </c>
      <c r="BX10" s="4">
        <v>68</v>
      </c>
      <c r="BY10" s="4">
        <v>32000</v>
      </c>
      <c r="BZ10" s="4">
        <f t="shared" si="14"/>
        <v>2176000</v>
      </c>
      <c r="CA10" s="4">
        <v>34</v>
      </c>
      <c r="CB10" s="4">
        <v>6</v>
      </c>
      <c r="CC10" s="4">
        <v>28</v>
      </c>
      <c r="CD10" s="4">
        <v>1850</v>
      </c>
      <c r="CE10" s="4">
        <f t="shared" si="15"/>
        <v>51800</v>
      </c>
      <c r="CF10" s="4">
        <v>68</v>
      </c>
      <c r="CG10" s="4">
        <v>5</v>
      </c>
      <c r="CH10" s="4">
        <v>63</v>
      </c>
      <c r="CI10" s="4">
        <v>50000</v>
      </c>
      <c r="CJ10" s="4">
        <f t="shared" si="16"/>
        <v>3150000</v>
      </c>
      <c r="CK10" s="4">
        <v>34</v>
      </c>
      <c r="CL10" s="4">
        <v>3</v>
      </c>
      <c r="CM10" s="4">
        <v>31</v>
      </c>
      <c r="CN10" s="4">
        <v>150000</v>
      </c>
      <c r="CO10" s="4">
        <f t="shared" si="17"/>
        <v>4650000</v>
      </c>
      <c r="CP10" s="4">
        <v>17</v>
      </c>
      <c r="CQ10" s="4">
        <v>3</v>
      </c>
      <c r="CR10" s="4">
        <v>12</v>
      </c>
      <c r="CS10" s="4">
        <v>90000</v>
      </c>
      <c r="CT10" s="4">
        <f t="shared" si="18"/>
        <v>1080000</v>
      </c>
      <c r="CU10" s="4">
        <v>17</v>
      </c>
      <c r="CV10" s="4">
        <v>0</v>
      </c>
      <c r="CW10" s="4">
        <v>17</v>
      </c>
      <c r="CX10" s="4">
        <v>65000</v>
      </c>
      <c r="CY10" s="4">
        <f t="shared" si="19"/>
        <v>1105000</v>
      </c>
      <c r="CZ10" s="4">
        <v>17</v>
      </c>
      <c r="DA10" s="4">
        <v>11</v>
      </c>
      <c r="DB10" s="4">
        <v>5</v>
      </c>
      <c r="DC10" s="4">
        <v>120000</v>
      </c>
      <c r="DD10" s="4">
        <f t="shared" si="20"/>
        <v>600000</v>
      </c>
      <c r="DE10" s="4">
        <v>17</v>
      </c>
      <c r="DF10" s="5">
        <v>0</v>
      </c>
      <c r="DG10" s="5">
        <v>17</v>
      </c>
      <c r="DH10" s="5">
        <v>140000</v>
      </c>
      <c r="DI10" s="5">
        <f t="shared" si="21"/>
        <v>2380000</v>
      </c>
      <c r="DJ10" s="11">
        <v>102</v>
      </c>
      <c r="DK10" s="11">
        <v>33</v>
      </c>
      <c r="DL10" s="11">
        <v>40</v>
      </c>
      <c r="DM10" s="11">
        <v>41900</v>
      </c>
      <c r="DN10" s="11">
        <f t="shared" si="22"/>
        <v>1676000</v>
      </c>
      <c r="DO10" s="4">
        <v>34</v>
      </c>
      <c r="DP10" s="4">
        <v>12</v>
      </c>
      <c r="DQ10" s="4">
        <v>19</v>
      </c>
      <c r="DR10" s="4">
        <v>10000</v>
      </c>
      <c r="DS10" s="4">
        <f t="shared" si="23"/>
        <v>190000</v>
      </c>
      <c r="DT10" s="4">
        <v>34</v>
      </c>
      <c r="DU10" s="4">
        <v>22</v>
      </c>
      <c r="DV10" s="4">
        <v>8</v>
      </c>
      <c r="DW10" s="4">
        <v>26000</v>
      </c>
      <c r="DX10" s="4">
        <f t="shared" si="24"/>
        <v>208000</v>
      </c>
      <c r="DY10" s="4">
        <v>34</v>
      </c>
      <c r="DZ10" s="4">
        <v>7</v>
      </c>
      <c r="EA10" s="4">
        <v>12</v>
      </c>
      <c r="EB10" s="4">
        <v>47300</v>
      </c>
      <c r="EC10" s="4">
        <f t="shared" si="25"/>
        <v>567600</v>
      </c>
      <c r="ED10" s="4">
        <v>510</v>
      </c>
      <c r="EE10" s="4">
        <v>127</v>
      </c>
      <c r="EF10" s="4">
        <v>304</v>
      </c>
      <c r="EG10" s="4">
        <v>27000</v>
      </c>
      <c r="EH10" s="4">
        <f t="shared" si="26"/>
        <v>8208000</v>
      </c>
      <c r="EI10" s="4">
        <v>34</v>
      </c>
      <c r="EJ10" s="4">
        <v>5</v>
      </c>
      <c r="EK10" s="4">
        <v>27</v>
      </c>
      <c r="EL10" s="4">
        <v>42000</v>
      </c>
      <c r="EM10" s="4">
        <f t="shared" si="27"/>
        <v>1134000</v>
      </c>
      <c r="EN10" s="4">
        <v>34</v>
      </c>
      <c r="EO10" s="4">
        <v>4</v>
      </c>
      <c r="EP10" s="4">
        <v>29</v>
      </c>
      <c r="EQ10" s="4">
        <v>42000</v>
      </c>
      <c r="ER10" s="4">
        <f t="shared" si="28"/>
        <v>1218000</v>
      </c>
      <c r="ES10" s="4">
        <v>34</v>
      </c>
      <c r="ET10" s="4">
        <v>4</v>
      </c>
      <c r="EU10" s="4">
        <v>30</v>
      </c>
      <c r="EV10" s="4">
        <v>93000</v>
      </c>
      <c r="EW10" s="4">
        <f t="shared" si="29"/>
        <v>2790000</v>
      </c>
      <c r="EX10" s="4">
        <v>255</v>
      </c>
      <c r="EY10" s="4">
        <v>96</v>
      </c>
      <c r="EZ10" s="4">
        <v>127</v>
      </c>
      <c r="FA10" s="4">
        <v>25000</v>
      </c>
      <c r="FB10" s="4">
        <f t="shared" si="30"/>
        <v>3175000</v>
      </c>
      <c r="FC10" s="197">
        <v>2</v>
      </c>
      <c r="FD10" s="4">
        <v>105000</v>
      </c>
      <c r="FE10" s="4">
        <f t="shared" si="31"/>
        <v>210000</v>
      </c>
      <c r="FF10" s="4">
        <v>136</v>
      </c>
      <c r="FG10" s="4">
        <v>33</v>
      </c>
      <c r="FH10" s="4">
        <v>103</v>
      </c>
      <c r="FI10" s="4">
        <v>21000</v>
      </c>
      <c r="FJ10" s="4">
        <f t="shared" si="32"/>
        <v>2163000</v>
      </c>
      <c r="FK10" s="4">
        <v>680</v>
      </c>
      <c r="FL10" s="4">
        <v>170</v>
      </c>
      <c r="FM10" s="4">
        <v>530</v>
      </c>
      <c r="FN10" s="4">
        <v>1100</v>
      </c>
      <c r="FO10" s="4">
        <f t="shared" si="33"/>
        <v>583000</v>
      </c>
      <c r="FP10" s="4">
        <v>170</v>
      </c>
      <c r="FQ10" s="4">
        <v>0</v>
      </c>
      <c r="FR10" s="4">
        <v>170</v>
      </c>
      <c r="FS10" s="4">
        <v>3200</v>
      </c>
      <c r="FT10" s="4">
        <f t="shared" si="34"/>
        <v>544000</v>
      </c>
      <c r="FU10" s="4">
        <v>170</v>
      </c>
      <c r="FV10" s="4">
        <v>2</v>
      </c>
      <c r="FW10" s="4">
        <v>168</v>
      </c>
      <c r="FX10" s="4">
        <v>4600</v>
      </c>
      <c r="FY10" s="4">
        <f t="shared" si="35"/>
        <v>772800</v>
      </c>
      <c r="FZ10" s="4">
        <v>34</v>
      </c>
      <c r="GA10" s="4">
        <v>11</v>
      </c>
      <c r="GB10" s="4">
        <v>28</v>
      </c>
      <c r="GC10" s="164">
        <v>12000</v>
      </c>
      <c r="GD10" s="164">
        <f t="shared" si="36"/>
        <v>336000</v>
      </c>
      <c r="GE10" s="4">
        <v>34</v>
      </c>
      <c r="GF10" s="4">
        <v>9</v>
      </c>
      <c r="GG10" s="4">
        <v>16</v>
      </c>
      <c r="GH10" s="164">
        <v>120000</v>
      </c>
      <c r="GI10" s="164">
        <f t="shared" si="37"/>
        <v>1920000</v>
      </c>
      <c r="GJ10" s="4">
        <v>34</v>
      </c>
      <c r="GK10" s="4">
        <v>0</v>
      </c>
      <c r="GL10" s="4">
        <v>34</v>
      </c>
      <c r="GM10" s="164">
        <v>158000</v>
      </c>
      <c r="GN10" s="164">
        <f t="shared" si="38"/>
        <v>5372000</v>
      </c>
      <c r="GO10" s="4">
        <v>34</v>
      </c>
      <c r="GP10" s="4">
        <v>3</v>
      </c>
      <c r="GQ10" s="4">
        <v>29</v>
      </c>
      <c r="GR10" s="164">
        <v>95000</v>
      </c>
      <c r="GS10" s="164">
        <f t="shared" si="39"/>
        <v>2755000</v>
      </c>
      <c r="GT10" s="4">
        <v>102</v>
      </c>
      <c r="GU10" s="4">
        <v>0</v>
      </c>
      <c r="GV10" s="4">
        <v>102</v>
      </c>
      <c r="GW10" s="164">
        <v>5000</v>
      </c>
      <c r="GX10" s="164">
        <f t="shared" si="40"/>
        <v>510000</v>
      </c>
      <c r="GY10" s="4">
        <v>85</v>
      </c>
      <c r="GZ10" s="4">
        <v>9</v>
      </c>
      <c r="HA10" s="4">
        <v>73</v>
      </c>
      <c r="HB10" s="164">
        <v>44100</v>
      </c>
      <c r="HC10" s="164">
        <f t="shared" si="41"/>
        <v>3219300</v>
      </c>
      <c r="HD10" s="4">
        <v>17</v>
      </c>
      <c r="HE10" s="4">
        <v>1</v>
      </c>
      <c r="HF10" s="4">
        <v>12</v>
      </c>
      <c r="HG10" s="164">
        <v>178000</v>
      </c>
      <c r="HH10" s="164">
        <f t="shared" si="42"/>
        <v>2136000</v>
      </c>
      <c r="HI10" s="4">
        <v>17</v>
      </c>
      <c r="HJ10" s="4">
        <v>4</v>
      </c>
      <c r="HK10" s="4">
        <v>11</v>
      </c>
      <c r="HL10" s="164">
        <v>14100</v>
      </c>
      <c r="HM10" s="164">
        <f t="shared" si="43"/>
        <v>155100</v>
      </c>
      <c r="HN10" s="4">
        <v>34</v>
      </c>
      <c r="HO10" s="4">
        <v>11</v>
      </c>
      <c r="HP10" s="4">
        <v>16</v>
      </c>
      <c r="HQ10" s="164">
        <v>20000</v>
      </c>
      <c r="HR10" s="164">
        <f t="shared" si="44"/>
        <v>320000</v>
      </c>
      <c r="HS10" s="4">
        <v>34</v>
      </c>
      <c r="HT10" s="4">
        <v>3</v>
      </c>
      <c r="HU10" s="4">
        <v>21</v>
      </c>
      <c r="HV10" s="164">
        <v>100800</v>
      </c>
      <c r="HW10" s="164">
        <f t="shared" si="45"/>
        <v>2116800</v>
      </c>
      <c r="HX10" s="4">
        <v>34</v>
      </c>
      <c r="HY10" s="4">
        <v>5</v>
      </c>
      <c r="HZ10" s="4">
        <v>23</v>
      </c>
      <c r="IA10" s="164">
        <v>48000</v>
      </c>
      <c r="IB10" s="164">
        <f t="shared" si="46"/>
        <v>1104000</v>
      </c>
      <c r="IC10" s="4">
        <v>17</v>
      </c>
      <c r="ID10" s="4">
        <v>1</v>
      </c>
      <c r="IE10" s="4">
        <v>14</v>
      </c>
      <c r="IF10" s="164">
        <v>72000</v>
      </c>
      <c r="IG10" s="164">
        <f t="shared" si="47"/>
        <v>1008000</v>
      </c>
      <c r="IH10" s="156">
        <v>17</v>
      </c>
      <c r="II10" s="156">
        <v>2</v>
      </c>
      <c r="IJ10" s="156">
        <v>15</v>
      </c>
      <c r="IK10" s="12">
        <v>9709150</v>
      </c>
      <c r="IL10" s="12">
        <f t="shared" si="48"/>
        <v>145637250</v>
      </c>
    </row>
    <row r="11" spans="1:246" s="157" customFormat="1" ht="18" customHeight="1">
      <c r="A11" s="192">
        <v>5</v>
      </c>
      <c r="B11" s="198" t="s">
        <v>296</v>
      </c>
      <c r="C11" s="53">
        <v>1</v>
      </c>
      <c r="D11" s="11">
        <v>18</v>
      </c>
      <c r="E11" s="4">
        <v>0</v>
      </c>
      <c r="F11" s="4">
        <v>20</v>
      </c>
      <c r="G11" s="4">
        <v>27000</v>
      </c>
      <c r="H11" s="4">
        <f t="shared" si="0"/>
        <v>540000</v>
      </c>
      <c r="I11" s="4">
        <v>19</v>
      </c>
      <c r="J11" s="4">
        <v>2</v>
      </c>
      <c r="K11" s="4">
        <v>19</v>
      </c>
      <c r="L11" s="4">
        <v>60000</v>
      </c>
      <c r="M11" s="4">
        <f t="shared" si="1"/>
        <v>1140000</v>
      </c>
      <c r="N11" s="4">
        <v>18</v>
      </c>
      <c r="O11" s="4">
        <v>7</v>
      </c>
      <c r="P11" s="4">
        <v>18</v>
      </c>
      <c r="Q11" s="4">
        <v>60000</v>
      </c>
      <c r="R11" s="4">
        <f t="shared" si="2"/>
        <v>1080000</v>
      </c>
      <c r="S11" s="4">
        <v>25</v>
      </c>
      <c r="T11" s="4">
        <v>4</v>
      </c>
      <c r="U11" s="4">
        <v>19</v>
      </c>
      <c r="V11" s="4">
        <v>5545</v>
      </c>
      <c r="W11" s="4">
        <f t="shared" si="3"/>
        <v>105355</v>
      </c>
      <c r="X11" s="4">
        <v>20</v>
      </c>
      <c r="Y11" s="4">
        <v>3</v>
      </c>
      <c r="Z11" s="4">
        <v>17</v>
      </c>
      <c r="AA11" s="4">
        <v>50000</v>
      </c>
      <c r="AB11" s="4">
        <f t="shared" si="4"/>
        <v>850000</v>
      </c>
      <c r="AC11" s="4">
        <v>18</v>
      </c>
      <c r="AD11" s="4">
        <v>1</v>
      </c>
      <c r="AE11" s="4">
        <v>18</v>
      </c>
      <c r="AF11" s="4">
        <v>230000</v>
      </c>
      <c r="AG11" s="4">
        <f t="shared" si="5"/>
        <v>4140000</v>
      </c>
      <c r="AH11" s="4">
        <v>17</v>
      </c>
      <c r="AI11" s="4">
        <v>0</v>
      </c>
      <c r="AJ11" s="4">
        <v>18</v>
      </c>
      <c r="AK11" s="4">
        <v>150000</v>
      </c>
      <c r="AL11" s="4">
        <f t="shared" si="6"/>
        <v>2700000</v>
      </c>
      <c r="AM11" s="4">
        <v>18</v>
      </c>
      <c r="AN11" s="4">
        <v>0</v>
      </c>
      <c r="AO11" s="4">
        <v>18</v>
      </c>
      <c r="AP11" s="4">
        <v>70000</v>
      </c>
      <c r="AQ11" s="4">
        <f t="shared" si="7"/>
        <v>1260000</v>
      </c>
      <c r="AR11" s="4">
        <v>18</v>
      </c>
      <c r="AS11" s="4">
        <v>0</v>
      </c>
      <c r="AT11" s="4">
        <v>18</v>
      </c>
      <c r="AU11" s="4">
        <v>35500</v>
      </c>
      <c r="AV11" s="4">
        <f t="shared" si="8"/>
        <v>639000</v>
      </c>
      <c r="AW11" s="4">
        <v>75</v>
      </c>
      <c r="AX11" s="4">
        <v>23</v>
      </c>
      <c r="AY11" s="4">
        <v>50</v>
      </c>
      <c r="AZ11" s="4">
        <v>1000</v>
      </c>
      <c r="BA11" s="4">
        <f t="shared" si="9"/>
        <v>50000</v>
      </c>
      <c r="BB11" s="4">
        <v>55</v>
      </c>
      <c r="BC11" s="4">
        <v>8</v>
      </c>
      <c r="BD11" s="4">
        <v>43</v>
      </c>
      <c r="BE11" s="4">
        <v>6000</v>
      </c>
      <c r="BF11" s="4">
        <f t="shared" si="10"/>
        <v>258000</v>
      </c>
      <c r="BG11" s="4">
        <v>28</v>
      </c>
      <c r="BH11" s="4">
        <v>1</v>
      </c>
      <c r="BI11" s="4">
        <v>21</v>
      </c>
      <c r="BJ11" s="4">
        <v>7000</v>
      </c>
      <c r="BK11" s="4">
        <f t="shared" si="11"/>
        <v>147000</v>
      </c>
      <c r="BL11" s="4">
        <v>18</v>
      </c>
      <c r="BM11" s="4">
        <v>1</v>
      </c>
      <c r="BN11" s="4">
        <v>17</v>
      </c>
      <c r="BO11" s="4">
        <v>10000</v>
      </c>
      <c r="BP11" s="4">
        <f t="shared" si="12"/>
        <v>170000</v>
      </c>
      <c r="BQ11" s="4">
        <v>18</v>
      </c>
      <c r="BR11" s="4">
        <v>0</v>
      </c>
      <c r="BS11" s="4">
        <v>19</v>
      </c>
      <c r="BT11" s="4">
        <v>40000</v>
      </c>
      <c r="BU11" s="4">
        <f t="shared" si="13"/>
        <v>760000</v>
      </c>
      <c r="BV11" s="4">
        <v>33</v>
      </c>
      <c r="BW11" s="4">
        <v>0</v>
      </c>
      <c r="BX11" s="4">
        <v>46</v>
      </c>
      <c r="BY11" s="4">
        <v>32000</v>
      </c>
      <c r="BZ11" s="4">
        <f t="shared" si="14"/>
        <v>1472000</v>
      </c>
      <c r="CA11" s="4">
        <v>24</v>
      </c>
      <c r="CB11" s="4">
        <v>3</v>
      </c>
      <c r="CC11" s="4">
        <v>31</v>
      </c>
      <c r="CD11" s="4">
        <v>1850</v>
      </c>
      <c r="CE11" s="4">
        <f t="shared" si="15"/>
        <v>57350</v>
      </c>
      <c r="CF11" s="4">
        <v>33</v>
      </c>
      <c r="CG11" s="4">
        <v>2</v>
      </c>
      <c r="CH11" s="4">
        <v>47</v>
      </c>
      <c r="CI11" s="4">
        <v>50000</v>
      </c>
      <c r="CJ11" s="4">
        <f t="shared" si="16"/>
        <v>2350000</v>
      </c>
      <c r="CK11" s="4">
        <v>24</v>
      </c>
      <c r="CL11" s="4">
        <v>1</v>
      </c>
      <c r="CM11" s="4">
        <v>41</v>
      </c>
      <c r="CN11" s="4">
        <v>150000</v>
      </c>
      <c r="CO11" s="4">
        <f t="shared" si="17"/>
        <v>6150000</v>
      </c>
      <c r="CP11" s="4">
        <v>18</v>
      </c>
      <c r="CQ11" s="4">
        <v>0</v>
      </c>
      <c r="CR11" s="4">
        <v>19</v>
      </c>
      <c r="CS11" s="4">
        <v>90000</v>
      </c>
      <c r="CT11" s="4">
        <f t="shared" si="18"/>
        <v>1710000</v>
      </c>
      <c r="CU11" s="4">
        <v>4</v>
      </c>
      <c r="CV11" s="4">
        <v>13</v>
      </c>
      <c r="CW11" s="4">
        <v>19</v>
      </c>
      <c r="CX11" s="4">
        <v>65000</v>
      </c>
      <c r="CY11" s="4">
        <f t="shared" si="19"/>
        <v>1235000</v>
      </c>
      <c r="CZ11" s="4">
        <v>5</v>
      </c>
      <c r="DA11" s="4">
        <v>14</v>
      </c>
      <c r="DB11" s="4">
        <v>18</v>
      </c>
      <c r="DC11" s="4">
        <v>120000</v>
      </c>
      <c r="DD11" s="4">
        <f t="shared" si="20"/>
        <v>2160000</v>
      </c>
      <c r="DE11" s="4">
        <v>0</v>
      </c>
      <c r="DF11" s="5">
        <v>19</v>
      </c>
      <c r="DG11" s="5">
        <v>44</v>
      </c>
      <c r="DH11" s="5">
        <v>140000</v>
      </c>
      <c r="DI11" s="5">
        <f t="shared" si="21"/>
        <v>6160000</v>
      </c>
      <c r="DJ11" s="11">
        <v>26</v>
      </c>
      <c r="DK11" s="11">
        <v>26</v>
      </c>
      <c r="DL11" s="11">
        <v>24</v>
      </c>
      <c r="DM11" s="11">
        <v>41900</v>
      </c>
      <c r="DN11" s="11">
        <f t="shared" si="22"/>
        <v>1005600</v>
      </c>
      <c r="DO11" s="4">
        <v>10</v>
      </c>
      <c r="DP11" s="4">
        <v>23</v>
      </c>
      <c r="DQ11" s="4">
        <v>25</v>
      </c>
      <c r="DR11" s="4">
        <v>10000</v>
      </c>
      <c r="DS11" s="4">
        <f t="shared" si="23"/>
        <v>250000</v>
      </c>
      <c r="DT11" s="4">
        <v>17</v>
      </c>
      <c r="DU11" s="4">
        <v>12</v>
      </c>
      <c r="DV11" s="4">
        <v>24</v>
      </c>
      <c r="DW11" s="4">
        <v>26000</v>
      </c>
      <c r="DX11" s="4">
        <f t="shared" si="24"/>
        <v>624000</v>
      </c>
      <c r="DY11" s="4">
        <v>10</v>
      </c>
      <c r="DZ11" s="4">
        <v>21</v>
      </c>
      <c r="EA11" s="4">
        <v>173</v>
      </c>
      <c r="EB11" s="4">
        <v>47300</v>
      </c>
      <c r="EC11" s="4">
        <f t="shared" si="25"/>
        <v>8182900</v>
      </c>
      <c r="ED11" s="4">
        <v>160</v>
      </c>
      <c r="EE11" s="4">
        <v>199</v>
      </c>
      <c r="EF11" s="4">
        <v>22</v>
      </c>
      <c r="EG11" s="4">
        <v>27000</v>
      </c>
      <c r="EH11" s="4">
        <f t="shared" si="26"/>
        <v>594000</v>
      </c>
      <c r="EI11" s="4">
        <v>15</v>
      </c>
      <c r="EJ11" s="4">
        <v>15</v>
      </c>
      <c r="EK11" s="4">
        <v>20</v>
      </c>
      <c r="EL11" s="4">
        <v>42000</v>
      </c>
      <c r="EM11" s="4">
        <f t="shared" si="27"/>
        <v>840000</v>
      </c>
      <c r="EN11" s="4">
        <v>0</v>
      </c>
      <c r="EO11" s="4">
        <v>22</v>
      </c>
      <c r="EP11" s="4">
        <v>167</v>
      </c>
      <c r="EQ11" s="4">
        <v>42000</v>
      </c>
      <c r="ER11" s="4">
        <f t="shared" si="28"/>
        <v>7014000</v>
      </c>
      <c r="ES11" s="4">
        <v>8</v>
      </c>
      <c r="ET11" s="4">
        <v>34</v>
      </c>
      <c r="EU11" s="4">
        <v>93</v>
      </c>
      <c r="EV11" s="4">
        <v>93000</v>
      </c>
      <c r="EW11" s="4">
        <f t="shared" si="29"/>
        <v>8649000</v>
      </c>
      <c r="EX11" s="4">
        <v>100</v>
      </c>
      <c r="EY11" s="4">
        <v>76</v>
      </c>
      <c r="EZ11" s="4">
        <v>18</v>
      </c>
      <c r="FA11" s="4">
        <v>25000</v>
      </c>
      <c r="FB11" s="4">
        <f t="shared" si="30"/>
        <v>450000</v>
      </c>
      <c r="FC11" s="197">
        <v>1</v>
      </c>
      <c r="FD11" s="4">
        <v>105000</v>
      </c>
      <c r="FE11" s="4">
        <f t="shared" si="31"/>
        <v>105000</v>
      </c>
      <c r="FF11" s="4">
        <v>44</v>
      </c>
      <c r="FG11" s="4">
        <v>32</v>
      </c>
      <c r="FH11" s="4">
        <v>193</v>
      </c>
      <c r="FI11" s="4">
        <v>21000</v>
      </c>
      <c r="FJ11" s="4">
        <f t="shared" si="32"/>
        <v>4053000</v>
      </c>
      <c r="FK11" s="4">
        <v>0</v>
      </c>
      <c r="FL11" s="4">
        <v>235</v>
      </c>
      <c r="FM11" s="4">
        <v>62</v>
      </c>
      <c r="FN11" s="4">
        <v>1100</v>
      </c>
      <c r="FO11" s="4">
        <f t="shared" si="33"/>
        <v>68200</v>
      </c>
      <c r="FP11" s="4">
        <v>0</v>
      </c>
      <c r="FQ11" s="4">
        <v>68</v>
      </c>
      <c r="FR11" s="4">
        <v>62</v>
      </c>
      <c r="FS11" s="4">
        <v>3200</v>
      </c>
      <c r="FT11" s="4">
        <f t="shared" si="34"/>
        <v>198400</v>
      </c>
      <c r="FU11" s="4">
        <v>0</v>
      </c>
      <c r="FV11" s="4">
        <v>66</v>
      </c>
      <c r="FW11" s="4">
        <v>169</v>
      </c>
      <c r="FX11" s="4">
        <v>4600</v>
      </c>
      <c r="FY11" s="4">
        <f t="shared" si="35"/>
        <v>777400</v>
      </c>
      <c r="FZ11" s="4">
        <v>23</v>
      </c>
      <c r="GA11" s="4">
        <v>4</v>
      </c>
      <c r="GB11" s="4">
        <v>22</v>
      </c>
      <c r="GC11" s="164">
        <v>12000</v>
      </c>
      <c r="GD11" s="164">
        <f t="shared" si="36"/>
        <v>264000</v>
      </c>
      <c r="GE11" s="4">
        <v>23</v>
      </c>
      <c r="GF11" s="4">
        <v>2</v>
      </c>
      <c r="GG11" s="4">
        <v>25</v>
      </c>
      <c r="GH11" s="164">
        <v>120000</v>
      </c>
      <c r="GI11" s="164">
        <f t="shared" si="37"/>
        <v>3000000</v>
      </c>
      <c r="GJ11" s="4">
        <v>23</v>
      </c>
      <c r="GK11" s="4">
        <v>12</v>
      </c>
      <c r="GL11" s="4">
        <v>32</v>
      </c>
      <c r="GM11" s="164">
        <v>158000</v>
      </c>
      <c r="GN11" s="164">
        <f t="shared" si="38"/>
        <v>5056000</v>
      </c>
      <c r="GO11" s="4">
        <v>24</v>
      </c>
      <c r="GP11" s="4">
        <v>6</v>
      </c>
      <c r="GQ11" s="4">
        <v>28</v>
      </c>
      <c r="GR11" s="164">
        <v>95000</v>
      </c>
      <c r="GS11" s="164">
        <f t="shared" si="39"/>
        <v>2660000</v>
      </c>
      <c r="GT11" s="4">
        <v>47</v>
      </c>
      <c r="GU11" s="4">
        <v>0</v>
      </c>
      <c r="GV11" s="4">
        <v>45</v>
      </c>
      <c r="GW11" s="164">
        <v>5000</v>
      </c>
      <c r="GX11" s="164">
        <f t="shared" si="40"/>
        <v>225000</v>
      </c>
      <c r="GY11" s="4">
        <v>44</v>
      </c>
      <c r="GZ11" s="4">
        <v>4</v>
      </c>
      <c r="HA11" s="4">
        <v>29</v>
      </c>
      <c r="HB11" s="164">
        <v>44100</v>
      </c>
      <c r="HC11" s="164">
        <f t="shared" si="41"/>
        <v>1278900</v>
      </c>
      <c r="HD11" s="4">
        <v>17</v>
      </c>
      <c r="HE11" s="4">
        <v>4</v>
      </c>
      <c r="HF11" s="4">
        <v>24</v>
      </c>
      <c r="HG11" s="164">
        <v>178000</v>
      </c>
      <c r="HH11" s="164">
        <f t="shared" si="42"/>
        <v>4272000</v>
      </c>
      <c r="HI11" s="4">
        <v>17</v>
      </c>
      <c r="HJ11" s="4">
        <v>1</v>
      </c>
      <c r="HK11" s="4">
        <v>20</v>
      </c>
      <c r="HL11" s="164">
        <v>14100</v>
      </c>
      <c r="HM11" s="164">
        <f t="shared" si="43"/>
        <v>282000</v>
      </c>
      <c r="HN11" s="4">
        <v>22</v>
      </c>
      <c r="HO11" s="4">
        <v>1</v>
      </c>
      <c r="HP11" s="4">
        <v>26</v>
      </c>
      <c r="HQ11" s="164">
        <v>20000</v>
      </c>
      <c r="HR11" s="164">
        <f t="shared" si="44"/>
        <v>520000</v>
      </c>
      <c r="HS11" s="4">
        <v>23</v>
      </c>
      <c r="HT11" s="4">
        <v>1</v>
      </c>
      <c r="HU11" s="4">
        <v>18</v>
      </c>
      <c r="HV11" s="164">
        <v>100800</v>
      </c>
      <c r="HW11" s="164">
        <f t="shared" si="45"/>
        <v>1814400</v>
      </c>
      <c r="HX11" s="4">
        <v>23</v>
      </c>
      <c r="HY11" s="4">
        <v>3</v>
      </c>
      <c r="HZ11" s="4">
        <v>19</v>
      </c>
      <c r="IA11" s="164">
        <v>48000</v>
      </c>
      <c r="IB11" s="164">
        <f t="shared" si="46"/>
        <v>912000</v>
      </c>
      <c r="IC11" s="4">
        <v>17</v>
      </c>
      <c r="ID11" s="4">
        <v>1</v>
      </c>
      <c r="IE11" s="4">
        <v>16</v>
      </c>
      <c r="IF11" s="164">
        <v>72000</v>
      </c>
      <c r="IG11" s="164">
        <f t="shared" si="47"/>
        <v>1152000</v>
      </c>
      <c r="IH11" s="156">
        <v>17</v>
      </c>
      <c r="II11" s="156">
        <v>0</v>
      </c>
      <c r="IJ11" s="156">
        <v>15</v>
      </c>
      <c r="IK11" s="12">
        <v>9709150</v>
      </c>
      <c r="IL11" s="12">
        <f t="shared" si="48"/>
        <v>145637250</v>
      </c>
    </row>
    <row r="12" spans="1:246" s="157" customFormat="1" ht="18" customHeight="1">
      <c r="A12" s="192">
        <v>6</v>
      </c>
      <c r="B12" s="193" t="s">
        <v>230</v>
      </c>
      <c r="C12" s="53">
        <v>1</v>
      </c>
      <c r="D12" s="11">
        <v>48</v>
      </c>
      <c r="E12" s="4">
        <v>2</v>
      </c>
      <c r="F12" s="4">
        <v>45</v>
      </c>
      <c r="G12" s="4">
        <v>27000</v>
      </c>
      <c r="H12" s="4">
        <f t="shared" si="0"/>
        <v>1215000</v>
      </c>
      <c r="I12" s="4">
        <v>48</v>
      </c>
      <c r="J12" s="4">
        <v>3</v>
      </c>
      <c r="K12" s="4">
        <v>42</v>
      </c>
      <c r="L12" s="4">
        <v>60000</v>
      </c>
      <c r="M12" s="4">
        <f t="shared" si="1"/>
        <v>2520000</v>
      </c>
      <c r="N12" s="4">
        <v>48</v>
      </c>
      <c r="O12" s="4">
        <v>4</v>
      </c>
      <c r="P12" s="4">
        <v>43</v>
      </c>
      <c r="Q12" s="4">
        <v>60000</v>
      </c>
      <c r="R12" s="4">
        <f t="shared" si="2"/>
        <v>2580000</v>
      </c>
      <c r="S12" s="4">
        <v>96</v>
      </c>
      <c r="T12" s="4">
        <v>1</v>
      </c>
      <c r="U12" s="4">
        <v>64</v>
      </c>
      <c r="V12" s="4">
        <v>5545</v>
      </c>
      <c r="W12" s="4">
        <f t="shared" si="3"/>
        <v>354880</v>
      </c>
      <c r="X12" s="4">
        <v>48</v>
      </c>
      <c r="Y12" s="4">
        <v>2</v>
      </c>
      <c r="Z12" s="4">
        <v>45</v>
      </c>
      <c r="AA12" s="4">
        <v>50000</v>
      </c>
      <c r="AB12" s="4">
        <f t="shared" si="4"/>
        <v>2250000</v>
      </c>
      <c r="AC12" s="4">
        <v>48</v>
      </c>
      <c r="AD12" s="4">
        <v>3</v>
      </c>
      <c r="AE12" s="4">
        <v>49</v>
      </c>
      <c r="AF12" s="4">
        <v>230000</v>
      </c>
      <c r="AG12" s="4">
        <f t="shared" si="5"/>
        <v>11270000</v>
      </c>
      <c r="AH12" s="4">
        <v>48</v>
      </c>
      <c r="AI12" s="4">
        <v>0</v>
      </c>
      <c r="AJ12" s="4">
        <v>48</v>
      </c>
      <c r="AK12" s="4">
        <v>150000</v>
      </c>
      <c r="AL12" s="4">
        <f t="shared" si="6"/>
        <v>7200000</v>
      </c>
      <c r="AM12" s="4">
        <v>48</v>
      </c>
      <c r="AN12" s="4">
        <v>0</v>
      </c>
      <c r="AO12" s="4">
        <v>47</v>
      </c>
      <c r="AP12" s="4">
        <v>70000</v>
      </c>
      <c r="AQ12" s="4">
        <f t="shared" si="7"/>
        <v>3290000</v>
      </c>
      <c r="AR12" s="4">
        <v>48</v>
      </c>
      <c r="AS12" s="4">
        <v>0</v>
      </c>
      <c r="AT12" s="4">
        <v>47</v>
      </c>
      <c r="AU12" s="4">
        <v>35500</v>
      </c>
      <c r="AV12" s="4">
        <f t="shared" si="8"/>
        <v>1668500</v>
      </c>
      <c r="AW12" s="4">
        <v>720</v>
      </c>
      <c r="AX12" s="4">
        <v>38</v>
      </c>
      <c r="AY12" s="4">
        <v>158</v>
      </c>
      <c r="AZ12" s="4">
        <v>1000</v>
      </c>
      <c r="BA12" s="4">
        <f t="shared" si="9"/>
        <v>158000</v>
      </c>
      <c r="BB12" s="4">
        <v>480</v>
      </c>
      <c r="BC12" s="4">
        <v>21</v>
      </c>
      <c r="BD12" s="4">
        <v>120</v>
      </c>
      <c r="BE12" s="4">
        <v>6000</v>
      </c>
      <c r="BF12" s="4">
        <f t="shared" si="10"/>
        <v>720000</v>
      </c>
      <c r="BG12" s="4">
        <v>144</v>
      </c>
      <c r="BH12" s="4">
        <v>4</v>
      </c>
      <c r="BI12" s="4">
        <v>69</v>
      </c>
      <c r="BJ12" s="4">
        <v>7000</v>
      </c>
      <c r="BK12" s="4">
        <f t="shared" si="11"/>
        <v>483000</v>
      </c>
      <c r="BL12" s="4">
        <v>48</v>
      </c>
      <c r="BM12" s="4">
        <v>0</v>
      </c>
      <c r="BN12" s="4">
        <v>45</v>
      </c>
      <c r="BO12" s="4">
        <v>10000</v>
      </c>
      <c r="BP12" s="4">
        <f t="shared" si="12"/>
        <v>450000</v>
      </c>
      <c r="BQ12" s="4">
        <v>48</v>
      </c>
      <c r="BR12" s="4">
        <v>0</v>
      </c>
      <c r="BS12" s="4">
        <v>44</v>
      </c>
      <c r="BT12" s="4">
        <v>40000</v>
      </c>
      <c r="BU12" s="4">
        <f t="shared" si="13"/>
        <v>1760000</v>
      </c>
      <c r="BV12" s="4">
        <v>192</v>
      </c>
      <c r="BW12" s="4">
        <v>2</v>
      </c>
      <c r="BX12" s="4">
        <v>87</v>
      </c>
      <c r="BY12" s="4">
        <v>32000</v>
      </c>
      <c r="BZ12" s="4">
        <f t="shared" si="14"/>
        <v>2784000</v>
      </c>
      <c r="CA12" s="4">
        <v>96</v>
      </c>
      <c r="CB12" s="4">
        <v>7</v>
      </c>
      <c r="CC12" s="4">
        <v>64</v>
      </c>
      <c r="CD12" s="4">
        <v>1850</v>
      </c>
      <c r="CE12" s="4">
        <f t="shared" si="15"/>
        <v>118400</v>
      </c>
      <c r="CF12" s="4">
        <v>192</v>
      </c>
      <c r="CG12" s="4">
        <v>11</v>
      </c>
      <c r="CH12" s="4">
        <v>65</v>
      </c>
      <c r="CI12" s="4">
        <v>50000</v>
      </c>
      <c r="CJ12" s="4">
        <f t="shared" si="16"/>
        <v>3250000</v>
      </c>
      <c r="CK12" s="4">
        <v>96</v>
      </c>
      <c r="CL12" s="4">
        <v>5</v>
      </c>
      <c r="CM12" s="4">
        <v>57</v>
      </c>
      <c r="CN12" s="4">
        <v>150000</v>
      </c>
      <c r="CO12" s="4">
        <f t="shared" si="17"/>
        <v>8550000</v>
      </c>
      <c r="CP12" s="4">
        <v>48</v>
      </c>
      <c r="CQ12" s="4">
        <v>4</v>
      </c>
      <c r="CR12" s="4">
        <v>42</v>
      </c>
      <c r="CS12" s="4">
        <v>90000</v>
      </c>
      <c r="CT12" s="4">
        <f t="shared" si="18"/>
        <v>3780000</v>
      </c>
      <c r="CU12" s="4">
        <v>48</v>
      </c>
      <c r="CV12" s="4">
        <v>4</v>
      </c>
      <c r="CW12" s="4">
        <v>43</v>
      </c>
      <c r="CX12" s="4">
        <v>65000</v>
      </c>
      <c r="CY12" s="4">
        <f t="shared" si="19"/>
        <v>2795000</v>
      </c>
      <c r="CZ12" s="4">
        <v>48</v>
      </c>
      <c r="DA12" s="4">
        <v>13</v>
      </c>
      <c r="DB12" s="4">
        <v>42</v>
      </c>
      <c r="DC12" s="4">
        <v>120000</v>
      </c>
      <c r="DD12" s="4">
        <f t="shared" si="20"/>
        <v>5040000</v>
      </c>
      <c r="DE12" s="4">
        <v>48</v>
      </c>
      <c r="DF12" s="5">
        <v>1</v>
      </c>
      <c r="DG12" s="5">
        <v>43</v>
      </c>
      <c r="DH12" s="5">
        <v>140000</v>
      </c>
      <c r="DI12" s="5">
        <f t="shared" si="21"/>
        <v>6020000</v>
      </c>
      <c r="DJ12" s="11">
        <v>288</v>
      </c>
      <c r="DK12" s="11">
        <v>42</v>
      </c>
      <c r="DL12" s="11">
        <v>48</v>
      </c>
      <c r="DM12" s="11">
        <v>41900</v>
      </c>
      <c r="DN12" s="11">
        <f t="shared" si="22"/>
        <v>2011200</v>
      </c>
      <c r="DO12" s="4">
        <v>96</v>
      </c>
      <c r="DP12" s="4">
        <v>21</v>
      </c>
      <c r="DQ12" s="4">
        <v>38</v>
      </c>
      <c r="DR12" s="4">
        <v>10000</v>
      </c>
      <c r="DS12" s="4">
        <f t="shared" si="23"/>
        <v>380000</v>
      </c>
      <c r="DT12" s="4">
        <v>96</v>
      </c>
      <c r="DU12" s="4">
        <v>35</v>
      </c>
      <c r="DV12" s="4">
        <v>22</v>
      </c>
      <c r="DW12" s="4">
        <v>26000</v>
      </c>
      <c r="DX12" s="4">
        <f t="shared" si="24"/>
        <v>572000</v>
      </c>
      <c r="DY12" s="4">
        <v>96</v>
      </c>
      <c r="DZ12" s="4">
        <v>23</v>
      </c>
      <c r="EA12" s="4">
        <v>32</v>
      </c>
      <c r="EB12" s="4">
        <v>47300</v>
      </c>
      <c r="EC12" s="4">
        <f t="shared" si="25"/>
        <v>1513600</v>
      </c>
      <c r="ED12" s="4">
        <v>1440</v>
      </c>
      <c r="EE12" s="4">
        <v>253</v>
      </c>
      <c r="EF12" s="4">
        <v>364</v>
      </c>
      <c r="EG12" s="4">
        <v>27000</v>
      </c>
      <c r="EH12" s="4">
        <f t="shared" si="26"/>
        <v>9828000</v>
      </c>
      <c r="EI12" s="4">
        <v>96</v>
      </c>
      <c r="EJ12" s="4">
        <v>23</v>
      </c>
      <c r="EK12" s="4">
        <v>39</v>
      </c>
      <c r="EL12" s="4">
        <v>42000</v>
      </c>
      <c r="EM12" s="4">
        <f t="shared" si="27"/>
        <v>1638000</v>
      </c>
      <c r="EN12" s="4">
        <v>96</v>
      </c>
      <c r="EO12" s="4">
        <v>4</v>
      </c>
      <c r="EP12" s="4">
        <v>43</v>
      </c>
      <c r="EQ12" s="4">
        <v>42000</v>
      </c>
      <c r="ER12" s="4">
        <f t="shared" si="28"/>
        <v>1806000</v>
      </c>
      <c r="ES12" s="4">
        <v>96</v>
      </c>
      <c r="ET12" s="4">
        <v>16</v>
      </c>
      <c r="EU12" s="4">
        <v>84</v>
      </c>
      <c r="EV12" s="4">
        <v>93000</v>
      </c>
      <c r="EW12" s="4">
        <f t="shared" si="29"/>
        <v>7812000</v>
      </c>
      <c r="EX12" s="4">
        <v>720</v>
      </c>
      <c r="EY12" s="4">
        <v>110</v>
      </c>
      <c r="EZ12" s="4">
        <v>225</v>
      </c>
      <c r="FA12" s="4">
        <v>25000</v>
      </c>
      <c r="FB12" s="4">
        <f t="shared" si="30"/>
        <v>5625000</v>
      </c>
      <c r="FC12" s="197">
        <v>1</v>
      </c>
      <c r="FD12" s="4">
        <v>105000</v>
      </c>
      <c r="FE12" s="4">
        <f t="shared" si="31"/>
        <v>105000</v>
      </c>
      <c r="FF12" s="4">
        <v>384</v>
      </c>
      <c r="FG12" s="4">
        <v>90</v>
      </c>
      <c r="FH12" s="4">
        <v>85</v>
      </c>
      <c r="FI12" s="4">
        <v>21000</v>
      </c>
      <c r="FJ12" s="4">
        <f t="shared" si="32"/>
        <v>1785000</v>
      </c>
      <c r="FK12" s="4">
        <v>1920</v>
      </c>
      <c r="FL12" s="4">
        <v>15</v>
      </c>
      <c r="FM12" s="4">
        <v>641</v>
      </c>
      <c r="FN12" s="4">
        <v>1100</v>
      </c>
      <c r="FO12" s="4">
        <f t="shared" si="33"/>
        <v>705100</v>
      </c>
      <c r="FP12" s="4">
        <v>480</v>
      </c>
      <c r="FQ12" s="4">
        <v>1</v>
      </c>
      <c r="FR12" s="4">
        <v>174</v>
      </c>
      <c r="FS12" s="4">
        <v>3200</v>
      </c>
      <c r="FT12" s="4">
        <f t="shared" si="34"/>
        <v>556800</v>
      </c>
      <c r="FU12" s="4">
        <v>480</v>
      </c>
      <c r="FV12" s="4">
        <v>0</v>
      </c>
      <c r="FW12" s="4">
        <v>165</v>
      </c>
      <c r="FX12" s="4">
        <v>4600</v>
      </c>
      <c r="FY12" s="4">
        <f t="shared" si="35"/>
        <v>759000</v>
      </c>
      <c r="FZ12" s="4">
        <v>96</v>
      </c>
      <c r="GA12" s="4">
        <v>10</v>
      </c>
      <c r="GB12" s="4">
        <v>78</v>
      </c>
      <c r="GC12" s="164">
        <v>12000</v>
      </c>
      <c r="GD12" s="164">
        <f t="shared" si="36"/>
        <v>936000</v>
      </c>
      <c r="GE12" s="4">
        <v>96</v>
      </c>
      <c r="GF12" s="4">
        <v>8</v>
      </c>
      <c r="GG12" s="4">
        <v>41</v>
      </c>
      <c r="GH12" s="164">
        <v>120000</v>
      </c>
      <c r="GI12" s="164">
        <f t="shared" si="37"/>
        <v>4920000</v>
      </c>
      <c r="GJ12" s="4">
        <v>96</v>
      </c>
      <c r="GK12" s="4">
        <v>4</v>
      </c>
      <c r="GL12" s="4">
        <v>80</v>
      </c>
      <c r="GM12" s="164">
        <v>158000</v>
      </c>
      <c r="GN12" s="164">
        <f t="shared" si="38"/>
        <v>12640000</v>
      </c>
      <c r="GO12" s="4">
        <v>96</v>
      </c>
      <c r="GP12" s="4">
        <v>12</v>
      </c>
      <c r="GQ12" s="4">
        <v>71</v>
      </c>
      <c r="GR12" s="164">
        <v>95000</v>
      </c>
      <c r="GS12" s="164">
        <f t="shared" si="39"/>
        <v>6745000</v>
      </c>
      <c r="GT12" s="4">
        <v>288</v>
      </c>
      <c r="GU12" s="4">
        <v>0</v>
      </c>
      <c r="GV12" s="4">
        <v>133</v>
      </c>
      <c r="GW12" s="164">
        <v>5000</v>
      </c>
      <c r="GX12" s="164">
        <f t="shared" si="40"/>
        <v>665000</v>
      </c>
      <c r="GY12" s="4">
        <v>240</v>
      </c>
      <c r="GZ12" s="4">
        <v>10</v>
      </c>
      <c r="HA12" s="4">
        <v>70</v>
      </c>
      <c r="HB12" s="164">
        <v>44100</v>
      </c>
      <c r="HC12" s="164">
        <f t="shared" si="41"/>
        <v>3087000</v>
      </c>
      <c r="HD12" s="4">
        <v>48</v>
      </c>
      <c r="HE12" s="4">
        <v>4</v>
      </c>
      <c r="HF12" s="4">
        <v>42</v>
      </c>
      <c r="HG12" s="164">
        <v>178000</v>
      </c>
      <c r="HH12" s="164">
        <f t="shared" si="42"/>
        <v>7476000</v>
      </c>
      <c r="HI12" s="4">
        <v>48</v>
      </c>
      <c r="HJ12" s="4">
        <v>2</v>
      </c>
      <c r="HK12" s="4">
        <v>40</v>
      </c>
      <c r="HL12" s="164">
        <v>14100</v>
      </c>
      <c r="HM12" s="164">
        <f t="shared" si="43"/>
        <v>564000</v>
      </c>
      <c r="HN12" s="4">
        <v>96</v>
      </c>
      <c r="HO12" s="4">
        <v>5</v>
      </c>
      <c r="HP12" s="4">
        <v>54</v>
      </c>
      <c r="HQ12" s="164">
        <v>20000</v>
      </c>
      <c r="HR12" s="164">
        <f t="shared" si="44"/>
        <v>1080000</v>
      </c>
      <c r="HS12" s="4">
        <v>96</v>
      </c>
      <c r="HT12" s="4">
        <v>16</v>
      </c>
      <c r="HU12" s="4">
        <v>78</v>
      </c>
      <c r="HV12" s="164">
        <v>100800</v>
      </c>
      <c r="HW12" s="164">
        <f t="shared" si="45"/>
        <v>7862400</v>
      </c>
      <c r="HX12" s="4">
        <v>96</v>
      </c>
      <c r="HY12" s="4">
        <v>21</v>
      </c>
      <c r="HZ12" s="4">
        <v>69</v>
      </c>
      <c r="IA12" s="164">
        <v>48000</v>
      </c>
      <c r="IB12" s="164">
        <f t="shared" si="46"/>
        <v>3312000</v>
      </c>
      <c r="IC12" s="4">
        <v>48</v>
      </c>
      <c r="ID12" s="4">
        <v>0</v>
      </c>
      <c r="IE12" s="4">
        <v>45</v>
      </c>
      <c r="IF12" s="164">
        <v>72000</v>
      </c>
      <c r="IG12" s="164">
        <f t="shared" si="47"/>
        <v>3240000</v>
      </c>
      <c r="IH12" s="156">
        <v>48</v>
      </c>
      <c r="II12" s="156">
        <v>0</v>
      </c>
      <c r="IJ12" s="156">
        <v>28</v>
      </c>
      <c r="IK12" s="12">
        <v>9709150</v>
      </c>
      <c r="IL12" s="12">
        <f t="shared" si="48"/>
        <v>271856200</v>
      </c>
    </row>
    <row r="13" spans="1:246" s="157" customFormat="1" ht="18" customHeight="1">
      <c r="A13" s="192">
        <v>7</v>
      </c>
      <c r="B13" s="193" t="s">
        <v>231</v>
      </c>
      <c r="C13" s="53">
        <v>1</v>
      </c>
      <c r="D13" s="11">
        <v>13</v>
      </c>
      <c r="E13" s="4">
        <v>0</v>
      </c>
      <c r="F13" s="4">
        <v>13</v>
      </c>
      <c r="G13" s="4">
        <v>27000</v>
      </c>
      <c r="H13" s="4">
        <f t="shared" si="0"/>
        <v>351000</v>
      </c>
      <c r="I13" s="4">
        <v>13</v>
      </c>
      <c r="J13" s="4">
        <v>13</v>
      </c>
      <c r="K13" s="4">
        <v>0</v>
      </c>
      <c r="L13" s="4">
        <v>60000</v>
      </c>
      <c r="M13" s="4">
        <f t="shared" si="1"/>
        <v>0</v>
      </c>
      <c r="N13" s="4">
        <v>13</v>
      </c>
      <c r="O13" s="4">
        <v>13</v>
      </c>
      <c r="P13" s="4">
        <v>0</v>
      </c>
      <c r="Q13" s="4">
        <v>60000</v>
      </c>
      <c r="R13" s="4">
        <f t="shared" si="2"/>
        <v>0</v>
      </c>
      <c r="S13" s="4">
        <v>26</v>
      </c>
      <c r="T13" s="4">
        <v>13</v>
      </c>
      <c r="U13" s="4">
        <v>13</v>
      </c>
      <c r="V13" s="4">
        <v>5545</v>
      </c>
      <c r="W13" s="4">
        <f t="shared" si="3"/>
        <v>72085</v>
      </c>
      <c r="X13" s="4">
        <v>13</v>
      </c>
      <c r="Y13" s="4">
        <v>13</v>
      </c>
      <c r="Z13" s="4">
        <v>0</v>
      </c>
      <c r="AA13" s="4">
        <v>50000</v>
      </c>
      <c r="AB13" s="4">
        <f t="shared" si="4"/>
        <v>0</v>
      </c>
      <c r="AC13" s="4">
        <v>13</v>
      </c>
      <c r="AD13" s="4">
        <v>0</v>
      </c>
      <c r="AE13" s="4">
        <v>13</v>
      </c>
      <c r="AF13" s="4">
        <v>230000</v>
      </c>
      <c r="AG13" s="4">
        <f t="shared" si="5"/>
        <v>2990000</v>
      </c>
      <c r="AH13" s="4">
        <v>13</v>
      </c>
      <c r="AI13" s="4">
        <v>0</v>
      </c>
      <c r="AJ13" s="4">
        <v>13</v>
      </c>
      <c r="AK13" s="4">
        <v>150000</v>
      </c>
      <c r="AL13" s="4">
        <f t="shared" si="6"/>
        <v>1950000</v>
      </c>
      <c r="AM13" s="4">
        <v>13</v>
      </c>
      <c r="AN13" s="4">
        <v>0</v>
      </c>
      <c r="AO13" s="4">
        <v>13</v>
      </c>
      <c r="AP13" s="4">
        <v>70000</v>
      </c>
      <c r="AQ13" s="4">
        <f t="shared" si="7"/>
        <v>910000</v>
      </c>
      <c r="AR13" s="4">
        <v>13</v>
      </c>
      <c r="AS13" s="4">
        <v>0</v>
      </c>
      <c r="AT13" s="4">
        <v>13</v>
      </c>
      <c r="AU13" s="4">
        <v>35500</v>
      </c>
      <c r="AV13" s="4">
        <f t="shared" si="8"/>
        <v>461500</v>
      </c>
      <c r="AW13" s="4">
        <v>195</v>
      </c>
      <c r="AX13" s="4">
        <v>65</v>
      </c>
      <c r="AY13" s="4">
        <v>130</v>
      </c>
      <c r="AZ13" s="4">
        <v>1000</v>
      </c>
      <c r="BA13" s="4">
        <f t="shared" si="9"/>
        <v>130000</v>
      </c>
      <c r="BB13" s="4">
        <v>130</v>
      </c>
      <c r="BC13" s="4">
        <v>20</v>
      </c>
      <c r="BD13" s="4">
        <v>102</v>
      </c>
      <c r="BE13" s="4">
        <v>6000</v>
      </c>
      <c r="BF13" s="4">
        <f t="shared" si="10"/>
        <v>612000</v>
      </c>
      <c r="BG13" s="4">
        <v>39</v>
      </c>
      <c r="BH13" s="4">
        <v>16</v>
      </c>
      <c r="BI13" s="4">
        <v>20</v>
      </c>
      <c r="BJ13" s="4">
        <v>7000</v>
      </c>
      <c r="BK13" s="4">
        <f t="shared" si="11"/>
        <v>140000</v>
      </c>
      <c r="BL13" s="4">
        <v>13</v>
      </c>
      <c r="BM13" s="4">
        <v>0</v>
      </c>
      <c r="BN13" s="4">
        <v>12</v>
      </c>
      <c r="BO13" s="4">
        <v>10000</v>
      </c>
      <c r="BP13" s="4">
        <f t="shared" si="12"/>
        <v>120000</v>
      </c>
      <c r="BQ13" s="4">
        <v>13</v>
      </c>
      <c r="BR13" s="4">
        <v>0</v>
      </c>
      <c r="BS13" s="4">
        <v>13</v>
      </c>
      <c r="BT13" s="4">
        <v>40000</v>
      </c>
      <c r="BU13" s="4">
        <f t="shared" si="13"/>
        <v>520000</v>
      </c>
      <c r="BV13" s="4">
        <v>52</v>
      </c>
      <c r="BW13" s="4">
        <v>4</v>
      </c>
      <c r="BX13" s="4">
        <v>48</v>
      </c>
      <c r="BY13" s="4">
        <v>32000</v>
      </c>
      <c r="BZ13" s="4">
        <f t="shared" si="14"/>
        <v>1536000</v>
      </c>
      <c r="CA13" s="4">
        <v>26</v>
      </c>
      <c r="CB13" s="4">
        <v>4</v>
      </c>
      <c r="CC13" s="4">
        <v>22</v>
      </c>
      <c r="CD13" s="4">
        <v>1850</v>
      </c>
      <c r="CE13" s="4">
        <f t="shared" si="15"/>
        <v>40700</v>
      </c>
      <c r="CF13" s="4">
        <v>52</v>
      </c>
      <c r="CG13" s="4">
        <v>16</v>
      </c>
      <c r="CH13" s="4">
        <v>33</v>
      </c>
      <c r="CI13" s="4">
        <v>50000</v>
      </c>
      <c r="CJ13" s="4">
        <f t="shared" si="16"/>
        <v>1650000</v>
      </c>
      <c r="CK13" s="4">
        <v>26</v>
      </c>
      <c r="CL13" s="4">
        <v>18</v>
      </c>
      <c r="CM13" s="4">
        <v>7</v>
      </c>
      <c r="CN13" s="4">
        <v>150000</v>
      </c>
      <c r="CO13" s="4">
        <f t="shared" si="17"/>
        <v>1050000</v>
      </c>
      <c r="CP13" s="4">
        <v>13</v>
      </c>
      <c r="CQ13" s="4">
        <v>0</v>
      </c>
      <c r="CR13" s="4">
        <v>10</v>
      </c>
      <c r="CS13" s="4">
        <v>90000</v>
      </c>
      <c r="CT13" s="4">
        <f t="shared" si="18"/>
        <v>900000</v>
      </c>
      <c r="CU13" s="4">
        <v>13</v>
      </c>
      <c r="CV13" s="4">
        <v>0</v>
      </c>
      <c r="CW13" s="4">
        <v>10</v>
      </c>
      <c r="CX13" s="4">
        <v>65000</v>
      </c>
      <c r="CY13" s="4">
        <f t="shared" si="19"/>
        <v>650000</v>
      </c>
      <c r="CZ13" s="4">
        <v>13</v>
      </c>
      <c r="DA13" s="4">
        <v>0</v>
      </c>
      <c r="DB13" s="4">
        <v>10</v>
      </c>
      <c r="DC13" s="4">
        <v>120000</v>
      </c>
      <c r="DD13" s="4">
        <f t="shared" si="20"/>
        <v>1200000</v>
      </c>
      <c r="DE13" s="4">
        <v>13</v>
      </c>
      <c r="DF13" s="5">
        <v>0</v>
      </c>
      <c r="DG13" s="5">
        <v>10</v>
      </c>
      <c r="DH13" s="5">
        <v>140000</v>
      </c>
      <c r="DI13" s="5">
        <f t="shared" si="21"/>
        <v>1400000</v>
      </c>
      <c r="DJ13" s="11">
        <v>78</v>
      </c>
      <c r="DK13" s="11">
        <v>56</v>
      </c>
      <c r="DL13" s="11">
        <v>0</v>
      </c>
      <c r="DM13" s="11">
        <v>41900</v>
      </c>
      <c r="DN13" s="11">
        <f t="shared" si="22"/>
        <v>0</v>
      </c>
      <c r="DO13" s="4">
        <v>26</v>
      </c>
      <c r="DP13" s="4">
        <v>0</v>
      </c>
      <c r="DQ13" s="4">
        <v>25</v>
      </c>
      <c r="DR13" s="4">
        <v>10000</v>
      </c>
      <c r="DS13" s="4">
        <f t="shared" si="23"/>
        <v>250000</v>
      </c>
      <c r="DT13" s="4">
        <v>26</v>
      </c>
      <c r="DU13" s="4">
        <v>10</v>
      </c>
      <c r="DV13" s="4">
        <v>10</v>
      </c>
      <c r="DW13" s="4">
        <v>26000</v>
      </c>
      <c r="DX13" s="4">
        <f t="shared" si="24"/>
        <v>260000</v>
      </c>
      <c r="DY13" s="4">
        <v>26</v>
      </c>
      <c r="DZ13" s="4">
        <v>10</v>
      </c>
      <c r="EA13" s="4">
        <v>10</v>
      </c>
      <c r="EB13" s="4">
        <v>47300</v>
      </c>
      <c r="EC13" s="4">
        <f t="shared" si="25"/>
        <v>473000</v>
      </c>
      <c r="ED13" s="4">
        <v>390</v>
      </c>
      <c r="EE13" s="4">
        <v>276</v>
      </c>
      <c r="EF13" s="4">
        <v>64</v>
      </c>
      <c r="EG13" s="4">
        <v>27000</v>
      </c>
      <c r="EH13" s="4">
        <f t="shared" si="26"/>
        <v>1728000</v>
      </c>
      <c r="EI13" s="4">
        <v>26</v>
      </c>
      <c r="EJ13" s="4">
        <v>0</v>
      </c>
      <c r="EK13" s="4">
        <v>20</v>
      </c>
      <c r="EL13" s="4">
        <v>42000</v>
      </c>
      <c r="EM13" s="4">
        <f t="shared" si="27"/>
        <v>840000</v>
      </c>
      <c r="EN13" s="4">
        <v>26</v>
      </c>
      <c r="EO13" s="4">
        <v>0</v>
      </c>
      <c r="EP13" s="4">
        <v>20</v>
      </c>
      <c r="EQ13" s="4">
        <v>42000</v>
      </c>
      <c r="ER13" s="4">
        <f t="shared" si="28"/>
        <v>840000</v>
      </c>
      <c r="ES13" s="4">
        <v>26</v>
      </c>
      <c r="ET13" s="4">
        <v>0</v>
      </c>
      <c r="EU13" s="4">
        <v>26</v>
      </c>
      <c r="EV13" s="4">
        <v>93000</v>
      </c>
      <c r="EW13" s="4">
        <f t="shared" si="29"/>
        <v>2418000</v>
      </c>
      <c r="EX13" s="4">
        <v>195</v>
      </c>
      <c r="EY13" s="4">
        <v>30</v>
      </c>
      <c r="EZ13" s="4">
        <v>150</v>
      </c>
      <c r="FA13" s="4">
        <v>25000</v>
      </c>
      <c r="FB13" s="4">
        <f t="shared" si="30"/>
        <v>3750000</v>
      </c>
      <c r="FC13" s="197">
        <v>1</v>
      </c>
      <c r="FD13" s="4">
        <v>105000</v>
      </c>
      <c r="FE13" s="4">
        <f t="shared" si="31"/>
        <v>105000</v>
      </c>
      <c r="FF13" s="4">
        <v>104</v>
      </c>
      <c r="FG13" s="4">
        <v>72</v>
      </c>
      <c r="FH13" s="4">
        <v>8</v>
      </c>
      <c r="FI13" s="4">
        <v>21000</v>
      </c>
      <c r="FJ13" s="4">
        <f t="shared" si="32"/>
        <v>168000</v>
      </c>
      <c r="FK13" s="4">
        <v>520</v>
      </c>
      <c r="FL13" s="4">
        <v>0</v>
      </c>
      <c r="FM13" s="4">
        <v>490</v>
      </c>
      <c r="FN13" s="4">
        <v>1100</v>
      </c>
      <c r="FO13" s="4">
        <f t="shared" si="33"/>
        <v>539000</v>
      </c>
      <c r="FP13" s="4">
        <v>130</v>
      </c>
      <c r="FQ13" s="4">
        <v>0</v>
      </c>
      <c r="FR13" s="4">
        <v>130</v>
      </c>
      <c r="FS13" s="4">
        <v>3200</v>
      </c>
      <c r="FT13" s="4">
        <f t="shared" si="34"/>
        <v>416000</v>
      </c>
      <c r="FU13" s="4">
        <v>130</v>
      </c>
      <c r="FV13" s="4">
        <v>0</v>
      </c>
      <c r="FW13" s="4">
        <v>130</v>
      </c>
      <c r="FX13" s="4">
        <v>4600</v>
      </c>
      <c r="FY13" s="4">
        <f t="shared" si="35"/>
        <v>598000</v>
      </c>
      <c r="FZ13" s="4">
        <v>26</v>
      </c>
      <c r="GA13" s="4">
        <v>0</v>
      </c>
      <c r="GB13" s="4">
        <v>20</v>
      </c>
      <c r="GC13" s="164">
        <v>12000</v>
      </c>
      <c r="GD13" s="164">
        <f t="shared" si="36"/>
        <v>240000</v>
      </c>
      <c r="GE13" s="4">
        <v>26</v>
      </c>
      <c r="GF13" s="4">
        <v>0</v>
      </c>
      <c r="GG13" s="4">
        <v>20</v>
      </c>
      <c r="GH13" s="164">
        <v>120000</v>
      </c>
      <c r="GI13" s="164">
        <f t="shared" si="37"/>
        <v>2400000</v>
      </c>
      <c r="GJ13" s="4">
        <v>26</v>
      </c>
      <c r="GK13" s="4">
        <v>0</v>
      </c>
      <c r="GL13" s="4">
        <v>20</v>
      </c>
      <c r="GM13" s="164">
        <v>158000</v>
      </c>
      <c r="GN13" s="164">
        <f t="shared" si="38"/>
        <v>3160000</v>
      </c>
      <c r="GO13" s="4">
        <v>26</v>
      </c>
      <c r="GP13" s="4">
        <v>0</v>
      </c>
      <c r="GQ13" s="4">
        <v>24</v>
      </c>
      <c r="GR13" s="164">
        <v>95000</v>
      </c>
      <c r="GS13" s="164">
        <f t="shared" si="39"/>
        <v>2280000</v>
      </c>
      <c r="GT13" s="4">
        <v>78</v>
      </c>
      <c r="GU13" s="4">
        <v>0</v>
      </c>
      <c r="GV13" s="4">
        <v>78</v>
      </c>
      <c r="GW13" s="164">
        <v>5000</v>
      </c>
      <c r="GX13" s="164">
        <f t="shared" si="40"/>
        <v>390000</v>
      </c>
      <c r="GY13" s="4">
        <v>65</v>
      </c>
      <c r="GZ13" s="4">
        <v>0</v>
      </c>
      <c r="HA13" s="4">
        <v>60</v>
      </c>
      <c r="HB13" s="164">
        <v>44100</v>
      </c>
      <c r="HC13" s="164">
        <f t="shared" si="41"/>
        <v>2646000</v>
      </c>
      <c r="HD13" s="4">
        <v>13</v>
      </c>
      <c r="HE13" s="4">
        <v>0</v>
      </c>
      <c r="HF13" s="4">
        <v>13</v>
      </c>
      <c r="HG13" s="164">
        <v>178000</v>
      </c>
      <c r="HH13" s="164">
        <f t="shared" si="42"/>
        <v>2314000</v>
      </c>
      <c r="HI13" s="4">
        <v>13</v>
      </c>
      <c r="HJ13" s="4">
        <v>0</v>
      </c>
      <c r="HK13" s="4">
        <v>13</v>
      </c>
      <c r="HL13" s="164">
        <v>14100</v>
      </c>
      <c r="HM13" s="164">
        <f t="shared" si="43"/>
        <v>183300</v>
      </c>
      <c r="HN13" s="4">
        <v>26</v>
      </c>
      <c r="HO13" s="4">
        <v>0</v>
      </c>
      <c r="HP13" s="4">
        <v>26</v>
      </c>
      <c r="HQ13" s="164">
        <v>20000</v>
      </c>
      <c r="HR13" s="164">
        <f t="shared" si="44"/>
        <v>520000</v>
      </c>
      <c r="HS13" s="4">
        <v>26</v>
      </c>
      <c r="HT13" s="4">
        <v>0</v>
      </c>
      <c r="HU13" s="4">
        <v>20</v>
      </c>
      <c r="HV13" s="164">
        <v>100800</v>
      </c>
      <c r="HW13" s="164">
        <f t="shared" si="45"/>
        <v>2016000</v>
      </c>
      <c r="HX13" s="4">
        <v>26</v>
      </c>
      <c r="HY13" s="4">
        <v>0</v>
      </c>
      <c r="HZ13" s="4">
        <v>20</v>
      </c>
      <c r="IA13" s="164">
        <v>48000</v>
      </c>
      <c r="IB13" s="164">
        <f t="shared" si="46"/>
        <v>960000</v>
      </c>
      <c r="IC13" s="4">
        <v>13</v>
      </c>
      <c r="ID13" s="4">
        <v>0</v>
      </c>
      <c r="IE13" s="4">
        <v>10</v>
      </c>
      <c r="IF13" s="164">
        <v>72000</v>
      </c>
      <c r="IG13" s="164">
        <f t="shared" si="47"/>
        <v>720000</v>
      </c>
      <c r="IH13" s="156">
        <v>13</v>
      </c>
      <c r="II13" s="156">
        <v>0</v>
      </c>
      <c r="IJ13" s="156">
        <v>10</v>
      </c>
      <c r="IK13" s="12">
        <v>9709150</v>
      </c>
      <c r="IL13" s="12">
        <f t="shared" si="48"/>
        <v>97091500</v>
      </c>
    </row>
    <row r="14" spans="1:246" s="157" customFormat="1" ht="18" customHeight="1">
      <c r="A14" s="192">
        <v>8</v>
      </c>
      <c r="B14" s="193" t="s">
        <v>297</v>
      </c>
      <c r="C14" s="53">
        <v>1</v>
      </c>
      <c r="D14" s="11">
        <v>23</v>
      </c>
      <c r="E14" s="4">
        <v>0</v>
      </c>
      <c r="F14" s="4">
        <v>23</v>
      </c>
      <c r="G14" s="4">
        <v>27000</v>
      </c>
      <c r="H14" s="4">
        <f t="shared" si="0"/>
        <v>621000</v>
      </c>
      <c r="I14" s="4">
        <v>23</v>
      </c>
      <c r="J14" s="4">
        <v>23</v>
      </c>
      <c r="K14" s="4">
        <v>0</v>
      </c>
      <c r="L14" s="4">
        <v>60000</v>
      </c>
      <c r="M14" s="4">
        <f t="shared" si="1"/>
        <v>0</v>
      </c>
      <c r="N14" s="4">
        <v>23</v>
      </c>
      <c r="O14" s="4">
        <v>23</v>
      </c>
      <c r="P14" s="4">
        <v>0</v>
      </c>
      <c r="Q14" s="4">
        <v>60000</v>
      </c>
      <c r="R14" s="4">
        <f t="shared" si="2"/>
        <v>0</v>
      </c>
      <c r="S14" s="4">
        <v>46</v>
      </c>
      <c r="T14" s="4">
        <v>23</v>
      </c>
      <c r="U14" s="4">
        <v>0</v>
      </c>
      <c r="V14" s="4">
        <v>5545</v>
      </c>
      <c r="W14" s="4">
        <f t="shared" si="3"/>
        <v>0</v>
      </c>
      <c r="X14" s="4">
        <v>23</v>
      </c>
      <c r="Y14" s="4">
        <v>0</v>
      </c>
      <c r="Z14" s="4">
        <v>23</v>
      </c>
      <c r="AA14" s="4">
        <v>50000</v>
      </c>
      <c r="AB14" s="4">
        <f t="shared" si="4"/>
        <v>1150000</v>
      </c>
      <c r="AC14" s="4">
        <v>23</v>
      </c>
      <c r="AD14" s="4">
        <v>0</v>
      </c>
      <c r="AE14" s="4">
        <v>23</v>
      </c>
      <c r="AF14" s="4">
        <v>230000</v>
      </c>
      <c r="AG14" s="4">
        <f t="shared" si="5"/>
        <v>5290000</v>
      </c>
      <c r="AH14" s="4">
        <v>23</v>
      </c>
      <c r="AI14" s="4">
        <v>23</v>
      </c>
      <c r="AJ14" s="4">
        <v>0</v>
      </c>
      <c r="AK14" s="4">
        <v>150000</v>
      </c>
      <c r="AL14" s="4">
        <f t="shared" si="6"/>
        <v>0</v>
      </c>
      <c r="AM14" s="4">
        <v>23</v>
      </c>
      <c r="AN14" s="4">
        <v>0</v>
      </c>
      <c r="AO14" s="4">
        <v>23</v>
      </c>
      <c r="AP14" s="4">
        <v>70000</v>
      </c>
      <c r="AQ14" s="4">
        <f t="shared" si="7"/>
        <v>1610000</v>
      </c>
      <c r="AR14" s="4">
        <v>23</v>
      </c>
      <c r="AS14" s="4">
        <v>0</v>
      </c>
      <c r="AT14" s="4">
        <v>23</v>
      </c>
      <c r="AU14" s="4">
        <v>35500</v>
      </c>
      <c r="AV14" s="4">
        <f t="shared" si="8"/>
        <v>816500</v>
      </c>
      <c r="AW14" s="4">
        <v>345</v>
      </c>
      <c r="AX14" s="4">
        <v>34</v>
      </c>
      <c r="AY14" s="4">
        <v>0</v>
      </c>
      <c r="AZ14" s="4">
        <v>1000</v>
      </c>
      <c r="BA14" s="4">
        <f t="shared" si="9"/>
        <v>0</v>
      </c>
      <c r="BB14" s="4">
        <v>230</v>
      </c>
      <c r="BC14" s="4">
        <v>23</v>
      </c>
      <c r="BD14" s="4">
        <v>0</v>
      </c>
      <c r="BE14" s="4">
        <v>6000</v>
      </c>
      <c r="BF14" s="4">
        <f t="shared" si="10"/>
        <v>0</v>
      </c>
      <c r="BG14" s="4">
        <v>69</v>
      </c>
      <c r="BH14" s="4">
        <v>0</v>
      </c>
      <c r="BI14" s="4">
        <v>69</v>
      </c>
      <c r="BJ14" s="4">
        <v>7000</v>
      </c>
      <c r="BK14" s="4">
        <f t="shared" si="11"/>
        <v>483000</v>
      </c>
      <c r="BL14" s="4">
        <v>23</v>
      </c>
      <c r="BM14" s="4">
        <v>0</v>
      </c>
      <c r="BN14" s="4">
        <v>23</v>
      </c>
      <c r="BO14" s="4">
        <v>10000</v>
      </c>
      <c r="BP14" s="4">
        <f t="shared" si="12"/>
        <v>230000</v>
      </c>
      <c r="BQ14" s="4">
        <v>92</v>
      </c>
      <c r="BR14" s="4">
        <v>0</v>
      </c>
      <c r="BS14" s="4">
        <v>92</v>
      </c>
      <c r="BT14" s="4">
        <v>40000</v>
      </c>
      <c r="BU14" s="4">
        <f t="shared" si="13"/>
        <v>3680000</v>
      </c>
      <c r="BV14" s="4">
        <v>92</v>
      </c>
      <c r="BW14" s="4">
        <v>0</v>
      </c>
      <c r="BX14" s="4">
        <v>92</v>
      </c>
      <c r="BY14" s="4">
        <v>32000</v>
      </c>
      <c r="BZ14" s="4">
        <f t="shared" si="14"/>
        <v>2944000</v>
      </c>
      <c r="CA14" s="4">
        <v>46</v>
      </c>
      <c r="CB14" s="4">
        <v>23</v>
      </c>
      <c r="CC14" s="4">
        <v>23</v>
      </c>
      <c r="CD14" s="4">
        <v>1850</v>
      </c>
      <c r="CE14" s="4">
        <f t="shared" si="15"/>
        <v>42550</v>
      </c>
      <c r="CF14" s="4">
        <v>92</v>
      </c>
      <c r="CG14" s="4">
        <v>0</v>
      </c>
      <c r="CH14" s="4">
        <v>80</v>
      </c>
      <c r="CI14" s="4">
        <v>50000</v>
      </c>
      <c r="CJ14" s="4">
        <f t="shared" si="16"/>
        <v>4000000</v>
      </c>
      <c r="CK14" s="4">
        <v>46</v>
      </c>
      <c r="CL14" s="4">
        <v>0</v>
      </c>
      <c r="CM14" s="4">
        <v>40</v>
      </c>
      <c r="CN14" s="4">
        <v>150000</v>
      </c>
      <c r="CO14" s="4">
        <f t="shared" si="17"/>
        <v>6000000</v>
      </c>
      <c r="CP14" s="4">
        <v>23</v>
      </c>
      <c r="CQ14" s="4">
        <v>2</v>
      </c>
      <c r="CR14" s="4">
        <v>18</v>
      </c>
      <c r="CS14" s="4">
        <v>90000</v>
      </c>
      <c r="CT14" s="4">
        <f t="shared" si="18"/>
        <v>1620000</v>
      </c>
      <c r="CU14" s="4">
        <v>23</v>
      </c>
      <c r="CV14" s="4">
        <v>2</v>
      </c>
      <c r="CW14" s="4">
        <v>18</v>
      </c>
      <c r="CX14" s="4">
        <v>65000</v>
      </c>
      <c r="CY14" s="4">
        <f t="shared" si="19"/>
        <v>1170000</v>
      </c>
      <c r="CZ14" s="4">
        <v>23</v>
      </c>
      <c r="DA14" s="4">
        <v>2</v>
      </c>
      <c r="DB14" s="4">
        <v>18</v>
      </c>
      <c r="DC14" s="4">
        <v>120000</v>
      </c>
      <c r="DD14" s="4">
        <f t="shared" si="20"/>
        <v>2160000</v>
      </c>
      <c r="DE14" s="4">
        <v>23</v>
      </c>
      <c r="DF14" s="5">
        <v>6</v>
      </c>
      <c r="DG14" s="5">
        <v>17</v>
      </c>
      <c r="DH14" s="5">
        <v>140000</v>
      </c>
      <c r="DI14" s="5">
        <f t="shared" si="21"/>
        <v>2380000</v>
      </c>
      <c r="DJ14" s="11">
        <v>138</v>
      </c>
      <c r="DK14" s="11">
        <v>25</v>
      </c>
      <c r="DL14" s="11">
        <v>2</v>
      </c>
      <c r="DM14" s="11">
        <v>41900</v>
      </c>
      <c r="DN14" s="11">
        <f t="shared" si="22"/>
        <v>83800</v>
      </c>
      <c r="DO14" s="4">
        <v>46</v>
      </c>
      <c r="DP14" s="4">
        <v>3</v>
      </c>
      <c r="DQ14" s="4">
        <v>43</v>
      </c>
      <c r="DR14" s="4">
        <v>10000</v>
      </c>
      <c r="DS14" s="4">
        <f t="shared" si="23"/>
        <v>430000</v>
      </c>
      <c r="DT14" s="4">
        <v>46</v>
      </c>
      <c r="DU14" s="4">
        <v>21</v>
      </c>
      <c r="DV14" s="4">
        <v>23</v>
      </c>
      <c r="DW14" s="4">
        <v>26000</v>
      </c>
      <c r="DX14" s="4">
        <f t="shared" si="24"/>
        <v>598000</v>
      </c>
      <c r="DY14" s="4">
        <v>46</v>
      </c>
      <c r="DZ14" s="4">
        <v>15</v>
      </c>
      <c r="EA14" s="4">
        <v>29</v>
      </c>
      <c r="EB14" s="4">
        <v>47300</v>
      </c>
      <c r="EC14" s="4">
        <f t="shared" si="25"/>
        <v>1371700</v>
      </c>
      <c r="ED14" s="4">
        <v>690</v>
      </c>
      <c r="EE14" s="4">
        <v>194</v>
      </c>
      <c r="EF14" s="4">
        <v>498</v>
      </c>
      <c r="EG14" s="4">
        <v>27000</v>
      </c>
      <c r="EH14" s="4">
        <f t="shared" si="26"/>
        <v>13446000</v>
      </c>
      <c r="EI14" s="4">
        <v>46</v>
      </c>
      <c r="EJ14" s="4">
        <v>16</v>
      </c>
      <c r="EK14" s="4">
        <v>30</v>
      </c>
      <c r="EL14" s="4">
        <v>42000</v>
      </c>
      <c r="EM14" s="4">
        <f t="shared" si="27"/>
        <v>1260000</v>
      </c>
      <c r="EN14" s="4">
        <v>46</v>
      </c>
      <c r="EO14" s="4">
        <v>10</v>
      </c>
      <c r="EP14" s="4">
        <v>36</v>
      </c>
      <c r="EQ14" s="4">
        <v>42000</v>
      </c>
      <c r="ER14" s="4">
        <f t="shared" si="28"/>
        <v>1512000</v>
      </c>
      <c r="ES14" s="4">
        <v>46</v>
      </c>
      <c r="ET14" s="4">
        <v>14</v>
      </c>
      <c r="EU14" s="4">
        <v>32</v>
      </c>
      <c r="EV14" s="4">
        <v>93000</v>
      </c>
      <c r="EW14" s="4">
        <f t="shared" si="29"/>
        <v>2976000</v>
      </c>
      <c r="EX14" s="4">
        <v>345</v>
      </c>
      <c r="EY14" s="4">
        <v>185</v>
      </c>
      <c r="EZ14" s="4">
        <v>155</v>
      </c>
      <c r="FA14" s="4">
        <v>25000</v>
      </c>
      <c r="FB14" s="4">
        <f t="shared" si="30"/>
        <v>3875000</v>
      </c>
      <c r="FC14" s="197">
        <v>2</v>
      </c>
      <c r="FD14" s="4">
        <v>105000</v>
      </c>
      <c r="FE14" s="4">
        <f t="shared" si="31"/>
        <v>210000</v>
      </c>
      <c r="FF14" s="4">
        <v>184</v>
      </c>
      <c r="FG14" s="4">
        <v>62</v>
      </c>
      <c r="FH14" s="4">
        <v>100</v>
      </c>
      <c r="FI14" s="4">
        <v>21000</v>
      </c>
      <c r="FJ14" s="4">
        <f t="shared" si="32"/>
        <v>2100000</v>
      </c>
      <c r="FK14" s="4">
        <v>920</v>
      </c>
      <c r="FL14" s="4">
        <v>0</v>
      </c>
      <c r="FM14" s="4">
        <v>920</v>
      </c>
      <c r="FN14" s="4">
        <v>1100</v>
      </c>
      <c r="FO14" s="4">
        <f t="shared" si="33"/>
        <v>1012000</v>
      </c>
      <c r="FP14" s="4">
        <v>230</v>
      </c>
      <c r="FQ14" s="4">
        <v>0</v>
      </c>
      <c r="FR14" s="4">
        <v>230</v>
      </c>
      <c r="FS14" s="4">
        <v>3200</v>
      </c>
      <c r="FT14" s="4">
        <f t="shared" si="34"/>
        <v>736000</v>
      </c>
      <c r="FU14" s="4">
        <v>230</v>
      </c>
      <c r="FV14" s="4">
        <v>0</v>
      </c>
      <c r="FW14" s="4">
        <v>230</v>
      </c>
      <c r="FX14" s="4">
        <v>4600</v>
      </c>
      <c r="FY14" s="4">
        <f t="shared" si="35"/>
        <v>1058000</v>
      </c>
      <c r="FZ14" s="4">
        <v>44</v>
      </c>
      <c r="GA14" s="4">
        <v>20</v>
      </c>
      <c r="GB14" s="4">
        <v>20</v>
      </c>
      <c r="GC14" s="164">
        <v>12000</v>
      </c>
      <c r="GD14" s="164">
        <f t="shared" si="36"/>
        <v>240000</v>
      </c>
      <c r="GE14" s="4">
        <v>40</v>
      </c>
      <c r="GF14" s="4">
        <v>0</v>
      </c>
      <c r="GG14" s="4">
        <v>40</v>
      </c>
      <c r="GH14" s="164">
        <v>120000</v>
      </c>
      <c r="GI14" s="164">
        <f t="shared" si="37"/>
        <v>4800000</v>
      </c>
      <c r="GJ14" s="4">
        <v>46</v>
      </c>
      <c r="GK14" s="4">
        <v>0</v>
      </c>
      <c r="GL14" s="4">
        <v>46</v>
      </c>
      <c r="GM14" s="164">
        <v>158000</v>
      </c>
      <c r="GN14" s="164">
        <f t="shared" si="38"/>
        <v>7268000</v>
      </c>
      <c r="GO14" s="4">
        <v>46</v>
      </c>
      <c r="GP14" s="4">
        <v>28</v>
      </c>
      <c r="GQ14" s="4">
        <v>16</v>
      </c>
      <c r="GR14" s="164">
        <v>95000</v>
      </c>
      <c r="GS14" s="164">
        <f t="shared" si="39"/>
        <v>1520000</v>
      </c>
      <c r="GT14" s="4">
        <v>138</v>
      </c>
      <c r="GU14" s="4">
        <v>0</v>
      </c>
      <c r="GV14" s="4">
        <v>138</v>
      </c>
      <c r="GW14" s="164">
        <v>5000</v>
      </c>
      <c r="GX14" s="164">
        <f t="shared" si="40"/>
        <v>690000</v>
      </c>
      <c r="GY14" s="4">
        <v>115</v>
      </c>
      <c r="GZ14" s="4">
        <v>0</v>
      </c>
      <c r="HA14" s="4">
        <v>115</v>
      </c>
      <c r="HB14" s="164">
        <v>44100</v>
      </c>
      <c r="HC14" s="164">
        <f t="shared" si="41"/>
        <v>5071500</v>
      </c>
      <c r="HD14" s="4">
        <v>34</v>
      </c>
      <c r="HE14" s="4">
        <v>0</v>
      </c>
      <c r="HF14" s="4">
        <v>23</v>
      </c>
      <c r="HG14" s="164">
        <v>178000</v>
      </c>
      <c r="HH14" s="164">
        <f t="shared" si="42"/>
        <v>4094000</v>
      </c>
      <c r="HI14" s="4">
        <v>23</v>
      </c>
      <c r="HJ14" s="4">
        <v>0</v>
      </c>
      <c r="HK14" s="4">
        <v>23</v>
      </c>
      <c r="HL14" s="164">
        <v>14100</v>
      </c>
      <c r="HM14" s="164">
        <f t="shared" si="43"/>
        <v>324300</v>
      </c>
      <c r="HN14" s="4">
        <v>46</v>
      </c>
      <c r="HO14" s="4">
        <v>0</v>
      </c>
      <c r="HP14" s="4">
        <v>46</v>
      </c>
      <c r="HQ14" s="164">
        <v>20000</v>
      </c>
      <c r="HR14" s="164">
        <f t="shared" si="44"/>
        <v>920000</v>
      </c>
      <c r="HS14" s="4">
        <v>46</v>
      </c>
      <c r="HT14" s="4">
        <v>0</v>
      </c>
      <c r="HU14" s="4">
        <v>40</v>
      </c>
      <c r="HV14" s="164">
        <v>100800</v>
      </c>
      <c r="HW14" s="164">
        <f t="shared" si="45"/>
        <v>4032000</v>
      </c>
      <c r="HX14" s="4">
        <v>46</v>
      </c>
      <c r="HY14" s="4">
        <v>20</v>
      </c>
      <c r="HZ14" s="4">
        <v>20</v>
      </c>
      <c r="IA14" s="164">
        <v>48000</v>
      </c>
      <c r="IB14" s="164">
        <f t="shared" si="46"/>
        <v>960000</v>
      </c>
      <c r="IC14" s="4">
        <v>23</v>
      </c>
      <c r="ID14" s="4">
        <v>0</v>
      </c>
      <c r="IE14" s="4">
        <v>20</v>
      </c>
      <c r="IF14" s="164">
        <v>72000</v>
      </c>
      <c r="IG14" s="164">
        <f t="shared" si="47"/>
        <v>1440000</v>
      </c>
      <c r="IH14" s="156">
        <v>23</v>
      </c>
      <c r="II14" s="156">
        <v>0</v>
      </c>
      <c r="IJ14" s="156">
        <v>20</v>
      </c>
      <c r="IK14" s="12">
        <v>9709150</v>
      </c>
      <c r="IL14" s="12">
        <f t="shared" si="48"/>
        <v>194183000</v>
      </c>
    </row>
    <row r="15" spans="1:246" s="157" customFormat="1" ht="18" customHeight="1">
      <c r="A15" s="192">
        <v>9</v>
      </c>
      <c r="B15" s="199" t="s">
        <v>238</v>
      </c>
      <c r="C15" s="53">
        <v>1</v>
      </c>
      <c r="D15" s="11">
        <v>49</v>
      </c>
      <c r="E15" s="4">
        <v>0</v>
      </c>
      <c r="F15" s="4">
        <v>49</v>
      </c>
      <c r="G15" s="4">
        <v>27000</v>
      </c>
      <c r="H15" s="4">
        <f t="shared" si="0"/>
        <v>1323000</v>
      </c>
      <c r="I15" s="4">
        <v>49</v>
      </c>
      <c r="J15" s="4">
        <v>0</v>
      </c>
      <c r="K15" s="4">
        <v>49</v>
      </c>
      <c r="L15" s="4">
        <v>60000</v>
      </c>
      <c r="M15" s="4">
        <f t="shared" si="1"/>
        <v>2940000</v>
      </c>
      <c r="N15" s="4">
        <v>49</v>
      </c>
      <c r="O15" s="4">
        <v>0</v>
      </c>
      <c r="P15" s="4">
        <v>49</v>
      </c>
      <c r="Q15" s="4">
        <v>60000</v>
      </c>
      <c r="R15" s="4">
        <f t="shared" si="2"/>
        <v>2940000</v>
      </c>
      <c r="S15" s="4">
        <v>96</v>
      </c>
      <c r="T15" s="4">
        <v>0</v>
      </c>
      <c r="U15" s="4">
        <v>96</v>
      </c>
      <c r="V15" s="4">
        <v>5545</v>
      </c>
      <c r="W15" s="4">
        <f t="shared" si="3"/>
        <v>532320</v>
      </c>
      <c r="X15" s="4">
        <v>49</v>
      </c>
      <c r="Y15" s="4">
        <v>0</v>
      </c>
      <c r="Z15" s="4">
        <v>49</v>
      </c>
      <c r="AA15" s="4">
        <v>50000</v>
      </c>
      <c r="AB15" s="4">
        <f t="shared" si="4"/>
        <v>2450000</v>
      </c>
      <c r="AC15" s="4">
        <v>49</v>
      </c>
      <c r="AD15" s="4">
        <v>0</v>
      </c>
      <c r="AE15" s="4">
        <v>49</v>
      </c>
      <c r="AF15" s="4">
        <v>230000</v>
      </c>
      <c r="AG15" s="4">
        <f t="shared" si="5"/>
        <v>11270000</v>
      </c>
      <c r="AH15" s="4">
        <v>49</v>
      </c>
      <c r="AI15" s="4">
        <v>0</v>
      </c>
      <c r="AJ15" s="4">
        <v>49</v>
      </c>
      <c r="AK15" s="4">
        <v>150000</v>
      </c>
      <c r="AL15" s="4">
        <f t="shared" si="6"/>
        <v>7350000</v>
      </c>
      <c r="AM15" s="4">
        <v>49</v>
      </c>
      <c r="AN15" s="4">
        <v>0</v>
      </c>
      <c r="AO15" s="4">
        <v>49</v>
      </c>
      <c r="AP15" s="4">
        <v>70000</v>
      </c>
      <c r="AQ15" s="4">
        <f t="shared" si="7"/>
        <v>3430000</v>
      </c>
      <c r="AR15" s="4">
        <v>49</v>
      </c>
      <c r="AS15" s="4">
        <v>0</v>
      </c>
      <c r="AT15" s="4">
        <v>49</v>
      </c>
      <c r="AU15" s="4">
        <v>35500</v>
      </c>
      <c r="AV15" s="4">
        <f t="shared" si="8"/>
        <v>1739500</v>
      </c>
      <c r="AW15" s="4">
        <v>735</v>
      </c>
      <c r="AX15" s="4">
        <v>0</v>
      </c>
      <c r="AY15" s="4">
        <v>735</v>
      </c>
      <c r="AZ15" s="4">
        <v>1000</v>
      </c>
      <c r="BA15" s="4">
        <f t="shared" si="9"/>
        <v>735000</v>
      </c>
      <c r="BB15" s="4">
        <v>490</v>
      </c>
      <c r="BC15" s="4">
        <v>0</v>
      </c>
      <c r="BD15" s="4">
        <v>490</v>
      </c>
      <c r="BE15" s="4">
        <v>6000</v>
      </c>
      <c r="BF15" s="4">
        <f t="shared" si="10"/>
        <v>2940000</v>
      </c>
      <c r="BG15" s="4">
        <v>147</v>
      </c>
      <c r="BH15" s="4">
        <v>0</v>
      </c>
      <c r="BI15" s="4">
        <v>147</v>
      </c>
      <c r="BJ15" s="4">
        <v>7000</v>
      </c>
      <c r="BK15" s="4">
        <f t="shared" si="11"/>
        <v>1029000</v>
      </c>
      <c r="BL15" s="4">
        <v>49</v>
      </c>
      <c r="BM15" s="4">
        <v>0</v>
      </c>
      <c r="BN15" s="4">
        <v>49</v>
      </c>
      <c r="BO15" s="4">
        <v>10000</v>
      </c>
      <c r="BP15" s="4">
        <f t="shared" si="12"/>
        <v>490000</v>
      </c>
      <c r="BQ15" s="4">
        <v>49</v>
      </c>
      <c r="BR15" s="4">
        <v>0</v>
      </c>
      <c r="BS15" s="4">
        <v>49</v>
      </c>
      <c r="BT15" s="4">
        <v>40000</v>
      </c>
      <c r="BU15" s="4">
        <f t="shared" si="13"/>
        <v>1960000</v>
      </c>
      <c r="BV15" s="4">
        <v>196</v>
      </c>
      <c r="BW15" s="4">
        <v>0</v>
      </c>
      <c r="BX15" s="4">
        <v>196</v>
      </c>
      <c r="BY15" s="4">
        <v>32000</v>
      </c>
      <c r="BZ15" s="4">
        <f t="shared" si="14"/>
        <v>6272000</v>
      </c>
      <c r="CA15" s="4">
        <v>98</v>
      </c>
      <c r="CB15" s="4">
        <v>0</v>
      </c>
      <c r="CC15" s="4">
        <v>98</v>
      </c>
      <c r="CD15" s="4">
        <v>1850</v>
      </c>
      <c r="CE15" s="4">
        <f t="shared" si="15"/>
        <v>181300</v>
      </c>
      <c r="CF15" s="4">
        <v>196</v>
      </c>
      <c r="CG15" s="4">
        <v>0</v>
      </c>
      <c r="CH15" s="4">
        <v>196</v>
      </c>
      <c r="CI15" s="4">
        <v>50000</v>
      </c>
      <c r="CJ15" s="4">
        <f t="shared" si="16"/>
        <v>9800000</v>
      </c>
      <c r="CK15" s="4">
        <v>98</v>
      </c>
      <c r="CL15" s="4">
        <v>0</v>
      </c>
      <c r="CM15" s="4">
        <v>98</v>
      </c>
      <c r="CN15" s="4">
        <v>150000</v>
      </c>
      <c r="CO15" s="4">
        <f t="shared" si="17"/>
        <v>14700000</v>
      </c>
      <c r="CP15" s="4">
        <v>49</v>
      </c>
      <c r="CQ15" s="4">
        <v>0</v>
      </c>
      <c r="CR15" s="4">
        <v>49</v>
      </c>
      <c r="CS15" s="4">
        <v>90000</v>
      </c>
      <c r="CT15" s="4">
        <f t="shared" si="18"/>
        <v>4410000</v>
      </c>
      <c r="CU15" s="4">
        <v>49</v>
      </c>
      <c r="CV15" s="4">
        <v>0</v>
      </c>
      <c r="CW15" s="4">
        <v>49</v>
      </c>
      <c r="CX15" s="4">
        <v>65000</v>
      </c>
      <c r="CY15" s="4">
        <f t="shared" si="19"/>
        <v>3185000</v>
      </c>
      <c r="CZ15" s="4">
        <v>49</v>
      </c>
      <c r="DA15" s="4">
        <v>0</v>
      </c>
      <c r="DB15" s="4">
        <v>49</v>
      </c>
      <c r="DC15" s="4">
        <v>120000</v>
      </c>
      <c r="DD15" s="4">
        <f t="shared" si="20"/>
        <v>5880000</v>
      </c>
      <c r="DE15" s="4">
        <v>49</v>
      </c>
      <c r="DF15" s="5">
        <v>0</v>
      </c>
      <c r="DG15" s="5">
        <v>49</v>
      </c>
      <c r="DH15" s="5">
        <v>140000</v>
      </c>
      <c r="DI15" s="5">
        <f t="shared" si="21"/>
        <v>6860000</v>
      </c>
      <c r="DJ15" s="11">
        <v>294</v>
      </c>
      <c r="DK15" s="11">
        <v>0</v>
      </c>
      <c r="DL15" s="11">
        <v>294</v>
      </c>
      <c r="DM15" s="11">
        <v>41900</v>
      </c>
      <c r="DN15" s="11">
        <f t="shared" si="22"/>
        <v>12318600</v>
      </c>
      <c r="DO15" s="4">
        <v>98</v>
      </c>
      <c r="DP15" s="4">
        <v>0</v>
      </c>
      <c r="DQ15" s="4">
        <v>98</v>
      </c>
      <c r="DR15" s="4">
        <v>10000</v>
      </c>
      <c r="DS15" s="4">
        <f t="shared" si="23"/>
        <v>980000</v>
      </c>
      <c r="DT15" s="4">
        <v>98</v>
      </c>
      <c r="DU15" s="4">
        <v>0</v>
      </c>
      <c r="DV15" s="4">
        <v>98</v>
      </c>
      <c r="DW15" s="4">
        <v>26000</v>
      </c>
      <c r="DX15" s="4">
        <f t="shared" si="24"/>
        <v>2548000</v>
      </c>
      <c r="DY15" s="4">
        <v>98</v>
      </c>
      <c r="DZ15" s="4">
        <v>0</v>
      </c>
      <c r="EA15" s="4">
        <v>98</v>
      </c>
      <c r="EB15" s="4">
        <v>47300</v>
      </c>
      <c r="EC15" s="4">
        <f t="shared" si="25"/>
        <v>4635400</v>
      </c>
      <c r="ED15" s="4">
        <v>1470</v>
      </c>
      <c r="EE15" s="4">
        <v>0</v>
      </c>
      <c r="EF15" s="4">
        <v>1470</v>
      </c>
      <c r="EG15" s="4">
        <v>27000</v>
      </c>
      <c r="EH15" s="4">
        <f t="shared" si="26"/>
        <v>39690000</v>
      </c>
      <c r="EI15" s="4">
        <v>98</v>
      </c>
      <c r="EJ15" s="4">
        <v>0</v>
      </c>
      <c r="EK15" s="4">
        <v>98</v>
      </c>
      <c r="EL15" s="4">
        <v>42000</v>
      </c>
      <c r="EM15" s="4">
        <f t="shared" si="27"/>
        <v>4116000</v>
      </c>
      <c r="EN15" s="4">
        <v>98</v>
      </c>
      <c r="EO15" s="4">
        <v>0</v>
      </c>
      <c r="EP15" s="4">
        <v>98</v>
      </c>
      <c r="EQ15" s="4">
        <v>42000</v>
      </c>
      <c r="ER15" s="4">
        <f t="shared" si="28"/>
        <v>4116000</v>
      </c>
      <c r="ES15" s="4">
        <v>98</v>
      </c>
      <c r="ET15" s="4">
        <v>0</v>
      </c>
      <c r="EU15" s="4">
        <v>98</v>
      </c>
      <c r="EV15" s="4">
        <v>93000</v>
      </c>
      <c r="EW15" s="4">
        <f t="shared" si="29"/>
        <v>9114000</v>
      </c>
      <c r="EX15" s="4">
        <v>735</v>
      </c>
      <c r="EY15" s="4">
        <v>245</v>
      </c>
      <c r="EZ15" s="4">
        <v>490</v>
      </c>
      <c r="FA15" s="4">
        <v>25000</v>
      </c>
      <c r="FB15" s="4">
        <f t="shared" si="30"/>
        <v>12250000</v>
      </c>
      <c r="FC15" s="197">
        <v>1</v>
      </c>
      <c r="FD15" s="4">
        <v>105000</v>
      </c>
      <c r="FE15" s="4">
        <f t="shared" si="31"/>
        <v>105000</v>
      </c>
      <c r="FF15" s="4">
        <v>392</v>
      </c>
      <c r="FG15" s="4">
        <v>0</v>
      </c>
      <c r="FH15" s="4">
        <v>392</v>
      </c>
      <c r="FI15" s="4">
        <v>21000</v>
      </c>
      <c r="FJ15" s="4">
        <f t="shared" si="32"/>
        <v>8232000</v>
      </c>
      <c r="FK15" s="4">
        <v>1960</v>
      </c>
      <c r="FL15" s="4">
        <v>0</v>
      </c>
      <c r="FM15" s="4">
        <v>1960</v>
      </c>
      <c r="FN15" s="4">
        <v>1100</v>
      </c>
      <c r="FO15" s="4">
        <f t="shared" si="33"/>
        <v>2156000</v>
      </c>
      <c r="FP15" s="4">
        <v>490</v>
      </c>
      <c r="FQ15" s="4">
        <v>0</v>
      </c>
      <c r="FR15" s="4">
        <v>490</v>
      </c>
      <c r="FS15" s="4">
        <v>3200</v>
      </c>
      <c r="FT15" s="4">
        <f t="shared" si="34"/>
        <v>1568000</v>
      </c>
      <c r="FU15" s="4">
        <v>490</v>
      </c>
      <c r="FV15" s="4">
        <v>0</v>
      </c>
      <c r="FW15" s="4">
        <v>490</v>
      </c>
      <c r="FX15" s="4">
        <v>4600</v>
      </c>
      <c r="FY15" s="4">
        <f t="shared" si="35"/>
        <v>2254000</v>
      </c>
      <c r="FZ15" s="4">
        <v>98</v>
      </c>
      <c r="GA15" s="4">
        <v>0</v>
      </c>
      <c r="GB15" s="4">
        <v>98</v>
      </c>
      <c r="GC15" s="164">
        <v>12000</v>
      </c>
      <c r="GD15" s="164">
        <f t="shared" si="36"/>
        <v>1176000</v>
      </c>
      <c r="GE15" s="4">
        <v>98</v>
      </c>
      <c r="GF15" s="4">
        <v>0</v>
      </c>
      <c r="GG15" s="4">
        <v>98</v>
      </c>
      <c r="GH15" s="164">
        <v>120000</v>
      </c>
      <c r="GI15" s="164">
        <f t="shared" si="37"/>
        <v>11760000</v>
      </c>
      <c r="GJ15" s="4">
        <v>98</v>
      </c>
      <c r="GK15" s="4">
        <v>0</v>
      </c>
      <c r="GL15" s="4">
        <v>98</v>
      </c>
      <c r="GM15" s="164">
        <v>158000</v>
      </c>
      <c r="GN15" s="164">
        <f t="shared" si="38"/>
        <v>15484000</v>
      </c>
      <c r="GO15" s="4">
        <v>98</v>
      </c>
      <c r="GP15" s="4">
        <v>0</v>
      </c>
      <c r="GQ15" s="4">
        <v>98</v>
      </c>
      <c r="GR15" s="164">
        <v>95000</v>
      </c>
      <c r="GS15" s="164">
        <f t="shared" si="39"/>
        <v>9310000</v>
      </c>
      <c r="GT15" s="4">
        <v>294</v>
      </c>
      <c r="GU15" s="4">
        <v>0</v>
      </c>
      <c r="GV15" s="4">
        <v>294</v>
      </c>
      <c r="GW15" s="164">
        <v>5000</v>
      </c>
      <c r="GX15" s="164">
        <f t="shared" si="40"/>
        <v>1470000</v>
      </c>
      <c r="GY15" s="4">
        <v>245</v>
      </c>
      <c r="GZ15" s="4">
        <v>0</v>
      </c>
      <c r="HA15" s="4">
        <v>245</v>
      </c>
      <c r="HB15" s="164">
        <v>44100</v>
      </c>
      <c r="HC15" s="164">
        <f t="shared" si="41"/>
        <v>10804500</v>
      </c>
      <c r="HD15" s="4">
        <v>49</v>
      </c>
      <c r="HE15" s="4">
        <v>0</v>
      </c>
      <c r="HF15" s="4">
        <v>49</v>
      </c>
      <c r="HG15" s="164">
        <v>178000</v>
      </c>
      <c r="HH15" s="164">
        <f t="shared" si="42"/>
        <v>8722000</v>
      </c>
      <c r="HI15" s="4">
        <v>49</v>
      </c>
      <c r="HJ15" s="4">
        <v>0</v>
      </c>
      <c r="HK15" s="4">
        <v>49</v>
      </c>
      <c r="HL15" s="164">
        <v>14100</v>
      </c>
      <c r="HM15" s="164">
        <f t="shared" si="43"/>
        <v>690900</v>
      </c>
      <c r="HN15" s="4">
        <v>98</v>
      </c>
      <c r="HO15" s="4">
        <v>0</v>
      </c>
      <c r="HP15" s="4">
        <v>98</v>
      </c>
      <c r="HQ15" s="164">
        <v>20000</v>
      </c>
      <c r="HR15" s="164">
        <f t="shared" si="44"/>
        <v>1960000</v>
      </c>
      <c r="HS15" s="4">
        <v>98</v>
      </c>
      <c r="HT15" s="4">
        <v>0</v>
      </c>
      <c r="HU15" s="4">
        <v>98</v>
      </c>
      <c r="HV15" s="164">
        <v>100800</v>
      </c>
      <c r="HW15" s="164">
        <f t="shared" si="45"/>
        <v>9878400</v>
      </c>
      <c r="HX15" s="4">
        <v>98</v>
      </c>
      <c r="HY15" s="4">
        <v>0</v>
      </c>
      <c r="HZ15" s="4">
        <v>98</v>
      </c>
      <c r="IA15" s="164">
        <v>48000</v>
      </c>
      <c r="IB15" s="164">
        <f t="shared" si="46"/>
        <v>4704000</v>
      </c>
      <c r="IC15" s="4">
        <v>49</v>
      </c>
      <c r="ID15" s="4">
        <v>0</v>
      </c>
      <c r="IE15" s="4">
        <v>49</v>
      </c>
      <c r="IF15" s="164">
        <v>72000</v>
      </c>
      <c r="IG15" s="164">
        <f t="shared" si="47"/>
        <v>3528000</v>
      </c>
      <c r="IH15" s="156">
        <v>49</v>
      </c>
      <c r="II15" s="156">
        <v>0</v>
      </c>
      <c r="IJ15" s="156">
        <v>49</v>
      </c>
      <c r="IK15" s="12">
        <v>9709150</v>
      </c>
      <c r="IL15" s="12">
        <f t="shared" si="48"/>
        <v>475748350</v>
      </c>
    </row>
    <row r="16" spans="1:246" s="157" customFormat="1" ht="18" customHeight="1">
      <c r="A16" s="192">
        <v>10</v>
      </c>
      <c r="B16" s="198" t="s">
        <v>298</v>
      </c>
      <c r="C16" s="155">
        <v>1</v>
      </c>
      <c r="D16" s="11">
        <v>23</v>
      </c>
      <c r="E16" s="4">
        <v>0</v>
      </c>
      <c r="F16" s="4">
        <v>23</v>
      </c>
      <c r="G16" s="4">
        <v>27000</v>
      </c>
      <c r="H16" s="4">
        <f t="shared" si="0"/>
        <v>621000</v>
      </c>
      <c r="I16" s="4">
        <v>23</v>
      </c>
      <c r="J16" s="4">
        <v>0</v>
      </c>
      <c r="K16" s="4">
        <v>23</v>
      </c>
      <c r="L16" s="4">
        <v>60000</v>
      </c>
      <c r="M16" s="4">
        <f t="shared" si="1"/>
        <v>1380000</v>
      </c>
      <c r="N16" s="4">
        <v>23</v>
      </c>
      <c r="O16" s="4">
        <v>7</v>
      </c>
      <c r="P16" s="4">
        <v>16</v>
      </c>
      <c r="Q16" s="4">
        <v>60000</v>
      </c>
      <c r="R16" s="4">
        <f t="shared" si="2"/>
        <v>960000</v>
      </c>
      <c r="S16" s="4">
        <v>46</v>
      </c>
      <c r="T16" s="4">
        <v>23</v>
      </c>
      <c r="U16" s="4">
        <v>23</v>
      </c>
      <c r="V16" s="4">
        <v>5545</v>
      </c>
      <c r="W16" s="4">
        <f t="shared" si="3"/>
        <v>127535</v>
      </c>
      <c r="X16" s="4">
        <v>23</v>
      </c>
      <c r="Y16" s="4">
        <v>1</v>
      </c>
      <c r="Z16" s="4">
        <v>22</v>
      </c>
      <c r="AA16" s="4">
        <v>50000</v>
      </c>
      <c r="AB16" s="4">
        <f t="shared" si="4"/>
        <v>1100000</v>
      </c>
      <c r="AC16" s="4">
        <v>23</v>
      </c>
      <c r="AD16" s="4">
        <v>0</v>
      </c>
      <c r="AE16" s="4">
        <v>23</v>
      </c>
      <c r="AF16" s="4">
        <v>230000</v>
      </c>
      <c r="AG16" s="4">
        <f t="shared" si="5"/>
        <v>5290000</v>
      </c>
      <c r="AH16" s="4">
        <v>23</v>
      </c>
      <c r="AI16" s="4">
        <v>0</v>
      </c>
      <c r="AJ16" s="4">
        <v>23</v>
      </c>
      <c r="AK16" s="4">
        <v>150000</v>
      </c>
      <c r="AL16" s="4">
        <f t="shared" si="6"/>
        <v>3450000</v>
      </c>
      <c r="AM16" s="4">
        <v>23</v>
      </c>
      <c r="AN16" s="4">
        <v>0</v>
      </c>
      <c r="AO16" s="4">
        <v>23</v>
      </c>
      <c r="AP16" s="4">
        <v>70000</v>
      </c>
      <c r="AQ16" s="4">
        <f t="shared" si="7"/>
        <v>1610000</v>
      </c>
      <c r="AR16" s="4">
        <v>23</v>
      </c>
      <c r="AS16" s="4">
        <v>0</v>
      </c>
      <c r="AT16" s="4">
        <v>23</v>
      </c>
      <c r="AU16" s="4">
        <v>35500</v>
      </c>
      <c r="AV16" s="4">
        <f t="shared" si="8"/>
        <v>816500</v>
      </c>
      <c r="AW16" s="4">
        <v>345</v>
      </c>
      <c r="AX16" s="4">
        <v>76</v>
      </c>
      <c r="AY16" s="4">
        <v>269</v>
      </c>
      <c r="AZ16" s="4">
        <v>1000</v>
      </c>
      <c r="BA16" s="4">
        <f t="shared" si="9"/>
        <v>269000</v>
      </c>
      <c r="BB16" s="4">
        <v>230</v>
      </c>
      <c r="BC16" s="4">
        <v>30</v>
      </c>
      <c r="BD16" s="4">
        <v>200</v>
      </c>
      <c r="BE16" s="4">
        <v>6000</v>
      </c>
      <c r="BF16" s="4">
        <f t="shared" si="10"/>
        <v>1200000</v>
      </c>
      <c r="BG16" s="4">
        <v>69</v>
      </c>
      <c r="BH16" s="4">
        <v>5</v>
      </c>
      <c r="BI16" s="4">
        <v>64</v>
      </c>
      <c r="BJ16" s="4">
        <v>7000</v>
      </c>
      <c r="BK16" s="4">
        <f t="shared" si="11"/>
        <v>448000</v>
      </c>
      <c r="BL16" s="4">
        <v>23</v>
      </c>
      <c r="BM16" s="4">
        <v>0</v>
      </c>
      <c r="BN16" s="4">
        <v>23</v>
      </c>
      <c r="BO16" s="4">
        <v>10000</v>
      </c>
      <c r="BP16" s="4">
        <f t="shared" si="12"/>
        <v>230000</v>
      </c>
      <c r="BQ16" s="4">
        <v>23</v>
      </c>
      <c r="BR16" s="4">
        <v>0</v>
      </c>
      <c r="BS16" s="4">
        <v>23</v>
      </c>
      <c r="BT16" s="4">
        <v>40000</v>
      </c>
      <c r="BU16" s="4">
        <f t="shared" si="13"/>
        <v>920000</v>
      </c>
      <c r="BV16" s="4">
        <v>92</v>
      </c>
      <c r="BW16" s="4">
        <v>0</v>
      </c>
      <c r="BX16" s="4">
        <v>23</v>
      </c>
      <c r="BY16" s="4">
        <v>32000</v>
      </c>
      <c r="BZ16" s="4">
        <f t="shared" si="14"/>
        <v>736000</v>
      </c>
      <c r="CA16" s="4">
        <v>46</v>
      </c>
      <c r="CB16" s="4">
        <v>23</v>
      </c>
      <c r="CC16" s="4">
        <v>23</v>
      </c>
      <c r="CD16" s="4">
        <v>1850</v>
      </c>
      <c r="CE16" s="4">
        <f t="shared" si="15"/>
        <v>42550</v>
      </c>
      <c r="CF16" s="4">
        <v>92</v>
      </c>
      <c r="CG16" s="4">
        <v>17</v>
      </c>
      <c r="CH16" s="4">
        <v>75</v>
      </c>
      <c r="CI16" s="4">
        <v>50000</v>
      </c>
      <c r="CJ16" s="4">
        <f t="shared" si="16"/>
        <v>3750000</v>
      </c>
      <c r="CK16" s="4">
        <v>46</v>
      </c>
      <c r="CL16" s="4">
        <v>17</v>
      </c>
      <c r="CM16" s="4">
        <v>29</v>
      </c>
      <c r="CN16" s="4">
        <v>150000</v>
      </c>
      <c r="CO16" s="4">
        <f t="shared" si="17"/>
        <v>4350000</v>
      </c>
      <c r="CP16" s="4">
        <v>23</v>
      </c>
      <c r="CQ16" s="4">
        <v>0</v>
      </c>
      <c r="CR16" s="4">
        <v>23</v>
      </c>
      <c r="CS16" s="4">
        <v>90000</v>
      </c>
      <c r="CT16" s="4">
        <f t="shared" si="18"/>
        <v>2070000</v>
      </c>
      <c r="CU16" s="4">
        <v>23</v>
      </c>
      <c r="CV16" s="4">
        <v>6</v>
      </c>
      <c r="CW16" s="4">
        <v>17</v>
      </c>
      <c r="CX16" s="4">
        <v>65000</v>
      </c>
      <c r="CY16" s="4">
        <f t="shared" si="19"/>
        <v>1105000</v>
      </c>
      <c r="CZ16" s="4">
        <v>23</v>
      </c>
      <c r="DA16" s="4">
        <v>7</v>
      </c>
      <c r="DB16" s="4">
        <v>16</v>
      </c>
      <c r="DC16" s="4">
        <v>120000</v>
      </c>
      <c r="DD16" s="4">
        <f t="shared" si="20"/>
        <v>1920000</v>
      </c>
      <c r="DE16" s="4">
        <v>23</v>
      </c>
      <c r="DF16" s="5">
        <v>0</v>
      </c>
      <c r="DG16" s="5">
        <v>23</v>
      </c>
      <c r="DH16" s="5">
        <v>140000</v>
      </c>
      <c r="DI16" s="5">
        <f t="shared" si="21"/>
        <v>3220000</v>
      </c>
      <c r="DJ16" s="11">
        <v>138</v>
      </c>
      <c r="DK16" s="11">
        <v>15</v>
      </c>
      <c r="DL16" s="11">
        <v>123</v>
      </c>
      <c r="DM16" s="11">
        <v>41900</v>
      </c>
      <c r="DN16" s="11">
        <f t="shared" si="22"/>
        <v>5153700</v>
      </c>
      <c r="DO16" s="4">
        <v>46</v>
      </c>
      <c r="DP16" s="4">
        <v>5</v>
      </c>
      <c r="DQ16" s="4">
        <v>18</v>
      </c>
      <c r="DR16" s="4">
        <v>10000</v>
      </c>
      <c r="DS16" s="4">
        <f t="shared" si="23"/>
        <v>180000</v>
      </c>
      <c r="DT16" s="4">
        <v>46</v>
      </c>
      <c r="DU16" s="4">
        <v>14</v>
      </c>
      <c r="DV16" s="4">
        <v>12</v>
      </c>
      <c r="DW16" s="4">
        <v>26000</v>
      </c>
      <c r="DX16" s="4">
        <f t="shared" si="24"/>
        <v>312000</v>
      </c>
      <c r="DY16" s="4">
        <v>46</v>
      </c>
      <c r="DZ16" s="4">
        <v>6</v>
      </c>
      <c r="EA16" s="4">
        <v>16</v>
      </c>
      <c r="EB16" s="4">
        <v>47300</v>
      </c>
      <c r="EC16" s="4">
        <f t="shared" si="25"/>
        <v>756800</v>
      </c>
      <c r="ED16" s="4">
        <v>690</v>
      </c>
      <c r="EE16" s="4">
        <v>173</v>
      </c>
      <c r="EF16" s="4">
        <v>517</v>
      </c>
      <c r="EG16" s="4">
        <v>27000</v>
      </c>
      <c r="EH16" s="4">
        <f t="shared" si="26"/>
        <v>13959000</v>
      </c>
      <c r="EI16" s="4">
        <v>46</v>
      </c>
      <c r="EJ16" s="4">
        <v>15</v>
      </c>
      <c r="EK16" s="4">
        <v>30</v>
      </c>
      <c r="EL16" s="4">
        <v>42000</v>
      </c>
      <c r="EM16" s="4">
        <f t="shared" si="27"/>
        <v>1260000</v>
      </c>
      <c r="EN16" s="4">
        <v>46</v>
      </c>
      <c r="EO16" s="4">
        <v>0</v>
      </c>
      <c r="EP16" s="4">
        <v>46</v>
      </c>
      <c r="EQ16" s="4">
        <v>42000</v>
      </c>
      <c r="ER16" s="4">
        <f t="shared" si="28"/>
        <v>1932000</v>
      </c>
      <c r="ES16" s="4">
        <v>46</v>
      </c>
      <c r="ET16" s="4">
        <v>4</v>
      </c>
      <c r="EU16" s="4">
        <v>44</v>
      </c>
      <c r="EV16" s="4">
        <v>93000</v>
      </c>
      <c r="EW16" s="4">
        <f t="shared" si="29"/>
        <v>4092000</v>
      </c>
      <c r="EX16" s="4">
        <v>345</v>
      </c>
      <c r="EY16" s="4">
        <v>103</v>
      </c>
      <c r="EZ16" s="4">
        <v>242</v>
      </c>
      <c r="FA16" s="4">
        <v>25000</v>
      </c>
      <c r="FB16" s="4">
        <f t="shared" si="30"/>
        <v>6050000</v>
      </c>
      <c r="FC16" s="197">
        <v>1</v>
      </c>
      <c r="FD16" s="4">
        <v>105000</v>
      </c>
      <c r="FE16" s="4">
        <f t="shared" si="31"/>
        <v>105000</v>
      </c>
      <c r="FF16" s="4">
        <v>184</v>
      </c>
      <c r="FG16" s="4">
        <v>42</v>
      </c>
      <c r="FH16" s="4">
        <v>142</v>
      </c>
      <c r="FI16" s="4">
        <v>21000</v>
      </c>
      <c r="FJ16" s="4">
        <f t="shared" si="32"/>
        <v>2982000</v>
      </c>
      <c r="FK16" s="4">
        <v>920</v>
      </c>
      <c r="FL16" s="4">
        <v>0</v>
      </c>
      <c r="FM16" s="4">
        <v>920</v>
      </c>
      <c r="FN16" s="4">
        <v>1100</v>
      </c>
      <c r="FO16" s="4">
        <f t="shared" si="33"/>
        <v>1012000</v>
      </c>
      <c r="FP16" s="4">
        <v>230</v>
      </c>
      <c r="FQ16" s="4">
        <v>0</v>
      </c>
      <c r="FR16" s="4">
        <v>230</v>
      </c>
      <c r="FS16" s="4">
        <v>3200</v>
      </c>
      <c r="FT16" s="4">
        <f t="shared" si="34"/>
        <v>736000</v>
      </c>
      <c r="FU16" s="4">
        <v>230</v>
      </c>
      <c r="FV16" s="4">
        <v>0</v>
      </c>
      <c r="FW16" s="4">
        <v>230</v>
      </c>
      <c r="FX16" s="4">
        <v>4600</v>
      </c>
      <c r="FY16" s="4">
        <f t="shared" si="35"/>
        <v>1058000</v>
      </c>
      <c r="FZ16" s="4">
        <v>46</v>
      </c>
      <c r="GA16" s="4">
        <v>2</v>
      </c>
      <c r="GB16" s="4">
        <v>44</v>
      </c>
      <c r="GC16" s="164">
        <v>12000</v>
      </c>
      <c r="GD16" s="164">
        <f t="shared" si="36"/>
        <v>528000</v>
      </c>
      <c r="GE16" s="4">
        <v>46</v>
      </c>
      <c r="GF16" s="4">
        <v>0</v>
      </c>
      <c r="GG16" s="4">
        <v>46</v>
      </c>
      <c r="GH16" s="164">
        <v>120000</v>
      </c>
      <c r="GI16" s="164">
        <f t="shared" si="37"/>
        <v>5520000</v>
      </c>
      <c r="GJ16" s="4">
        <v>46</v>
      </c>
      <c r="GK16" s="4">
        <v>4</v>
      </c>
      <c r="GL16" s="4">
        <v>44</v>
      </c>
      <c r="GM16" s="164">
        <v>158000</v>
      </c>
      <c r="GN16" s="164">
        <f t="shared" si="38"/>
        <v>6952000</v>
      </c>
      <c r="GO16" s="4">
        <v>46</v>
      </c>
      <c r="GP16" s="4">
        <v>0</v>
      </c>
      <c r="GQ16" s="4">
        <v>46</v>
      </c>
      <c r="GR16" s="164">
        <v>95000</v>
      </c>
      <c r="GS16" s="164">
        <f t="shared" si="39"/>
        <v>4370000</v>
      </c>
      <c r="GT16" s="4">
        <v>138</v>
      </c>
      <c r="GU16" s="4">
        <v>0</v>
      </c>
      <c r="GV16" s="4">
        <v>138</v>
      </c>
      <c r="GW16" s="164">
        <v>5000</v>
      </c>
      <c r="GX16" s="164">
        <f t="shared" si="40"/>
        <v>690000</v>
      </c>
      <c r="GY16" s="4">
        <v>115</v>
      </c>
      <c r="GZ16" s="4">
        <v>5</v>
      </c>
      <c r="HA16" s="4">
        <v>102</v>
      </c>
      <c r="HB16" s="164">
        <v>44100</v>
      </c>
      <c r="HC16" s="164">
        <f t="shared" si="41"/>
        <v>4498200</v>
      </c>
      <c r="HD16" s="4">
        <v>23</v>
      </c>
      <c r="HE16" s="4">
        <v>1</v>
      </c>
      <c r="HF16" s="4">
        <v>22</v>
      </c>
      <c r="HG16" s="164">
        <v>178000</v>
      </c>
      <c r="HH16" s="164">
        <f t="shared" si="42"/>
        <v>3916000</v>
      </c>
      <c r="HI16" s="4">
        <v>23</v>
      </c>
      <c r="HJ16" s="4">
        <v>0</v>
      </c>
      <c r="HK16" s="4">
        <v>23</v>
      </c>
      <c r="HL16" s="164">
        <v>14100</v>
      </c>
      <c r="HM16" s="164">
        <f t="shared" si="43"/>
        <v>324300</v>
      </c>
      <c r="HN16" s="4">
        <v>46</v>
      </c>
      <c r="HO16" s="4">
        <v>3</v>
      </c>
      <c r="HP16" s="4">
        <v>43</v>
      </c>
      <c r="HQ16" s="164">
        <v>20000</v>
      </c>
      <c r="HR16" s="164">
        <f t="shared" si="44"/>
        <v>860000</v>
      </c>
      <c r="HS16" s="4">
        <v>46</v>
      </c>
      <c r="HT16" s="4">
        <v>0</v>
      </c>
      <c r="HU16" s="4">
        <v>46</v>
      </c>
      <c r="HV16" s="164">
        <v>100800</v>
      </c>
      <c r="HW16" s="164">
        <f t="shared" si="45"/>
        <v>4636800</v>
      </c>
      <c r="HX16" s="4">
        <v>46</v>
      </c>
      <c r="HY16" s="4">
        <v>0</v>
      </c>
      <c r="HZ16" s="4">
        <v>46</v>
      </c>
      <c r="IA16" s="164">
        <v>48000</v>
      </c>
      <c r="IB16" s="164">
        <f t="shared" si="46"/>
        <v>2208000</v>
      </c>
      <c r="IC16" s="4">
        <v>23</v>
      </c>
      <c r="ID16" s="4">
        <v>0</v>
      </c>
      <c r="IE16" s="4">
        <v>23</v>
      </c>
      <c r="IF16" s="164">
        <v>72000</v>
      </c>
      <c r="IG16" s="164">
        <f t="shared" si="47"/>
        <v>1656000</v>
      </c>
      <c r="IH16" s="156">
        <v>23</v>
      </c>
      <c r="II16" s="156">
        <v>0</v>
      </c>
      <c r="IJ16" s="156">
        <v>23</v>
      </c>
      <c r="IK16" s="12">
        <v>9709150</v>
      </c>
      <c r="IL16" s="12">
        <f t="shared" si="48"/>
        <v>223310450</v>
      </c>
    </row>
    <row r="17" spans="1:248" s="157" customFormat="1" ht="18" customHeight="1">
      <c r="A17" s="192">
        <v>11</v>
      </c>
      <c r="B17" s="200" t="s">
        <v>302</v>
      </c>
      <c r="C17" s="53">
        <v>1</v>
      </c>
      <c r="D17" s="11">
        <v>23</v>
      </c>
      <c r="E17" s="4">
        <v>14</v>
      </c>
      <c r="F17" s="4">
        <v>11</v>
      </c>
      <c r="G17" s="4">
        <v>27000</v>
      </c>
      <c r="H17" s="4">
        <f t="shared" si="0"/>
        <v>297000</v>
      </c>
      <c r="I17" s="4">
        <v>14</v>
      </c>
      <c r="J17" s="4">
        <v>0</v>
      </c>
      <c r="K17" s="4">
        <v>24</v>
      </c>
      <c r="L17" s="4">
        <v>60000</v>
      </c>
      <c r="M17" s="4">
        <f t="shared" si="1"/>
        <v>1440000</v>
      </c>
      <c r="N17" s="4">
        <v>14</v>
      </c>
      <c r="O17" s="4">
        <v>2</v>
      </c>
      <c r="P17" s="4">
        <v>13</v>
      </c>
      <c r="Q17" s="4">
        <v>60000</v>
      </c>
      <c r="R17" s="4">
        <f t="shared" si="2"/>
        <v>780000</v>
      </c>
      <c r="S17" s="4">
        <v>14</v>
      </c>
      <c r="T17" s="4">
        <v>0</v>
      </c>
      <c r="U17" s="4">
        <v>48</v>
      </c>
      <c r="V17" s="4">
        <v>5545</v>
      </c>
      <c r="W17" s="4">
        <f t="shared" si="3"/>
        <v>266160</v>
      </c>
      <c r="X17" s="4">
        <v>14</v>
      </c>
      <c r="Y17" s="4">
        <v>1</v>
      </c>
      <c r="Z17" s="4">
        <v>13</v>
      </c>
      <c r="AA17" s="4">
        <v>50000</v>
      </c>
      <c r="AB17" s="4">
        <f t="shared" si="4"/>
        <v>650000</v>
      </c>
      <c r="AC17" s="4">
        <v>14</v>
      </c>
      <c r="AD17" s="4">
        <v>0</v>
      </c>
      <c r="AE17" s="4">
        <v>24</v>
      </c>
      <c r="AF17" s="4">
        <v>230000</v>
      </c>
      <c r="AG17" s="4">
        <f t="shared" si="5"/>
        <v>5520000</v>
      </c>
      <c r="AH17" s="4">
        <v>14</v>
      </c>
      <c r="AI17" s="4">
        <v>0</v>
      </c>
      <c r="AJ17" s="4">
        <v>13</v>
      </c>
      <c r="AK17" s="4">
        <v>150000</v>
      </c>
      <c r="AL17" s="4">
        <f t="shared" si="6"/>
        <v>1950000</v>
      </c>
      <c r="AM17" s="4">
        <v>14</v>
      </c>
      <c r="AN17" s="4">
        <v>0</v>
      </c>
      <c r="AO17" s="4">
        <v>13</v>
      </c>
      <c r="AP17" s="4">
        <v>70000</v>
      </c>
      <c r="AQ17" s="4">
        <f t="shared" si="7"/>
        <v>910000</v>
      </c>
      <c r="AR17" s="4">
        <v>14</v>
      </c>
      <c r="AS17" s="4">
        <v>0</v>
      </c>
      <c r="AT17" s="4">
        <v>13</v>
      </c>
      <c r="AU17" s="4">
        <v>35500</v>
      </c>
      <c r="AV17" s="4">
        <f t="shared" si="8"/>
        <v>461500</v>
      </c>
      <c r="AW17" s="4">
        <v>15</v>
      </c>
      <c r="AX17" s="4">
        <v>0</v>
      </c>
      <c r="AY17" s="4">
        <v>140</v>
      </c>
      <c r="AZ17" s="4">
        <v>1000</v>
      </c>
      <c r="BA17" s="4">
        <f t="shared" si="9"/>
        <v>140000</v>
      </c>
      <c r="BB17" s="4">
        <v>14</v>
      </c>
      <c r="BC17" s="4">
        <v>6</v>
      </c>
      <c r="BD17" s="4">
        <v>124</v>
      </c>
      <c r="BE17" s="4">
        <v>6000</v>
      </c>
      <c r="BF17" s="4">
        <f t="shared" si="10"/>
        <v>744000</v>
      </c>
      <c r="BG17" s="4">
        <v>14</v>
      </c>
      <c r="BH17" s="4">
        <v>15</v>
      </c>
      <c r="BI17" s="4">
        <v>38</v>
      </c>
      <c r="BJ17" s="4">
        <v>7000</v>
      </c>
      <c r="BK17" s="4">
        <f t="shared" si="11"/>
        <v>266000</v>
      </c>
      <c r="BL17" s="4">
        <v>14</v>
      </c>
      <c r="BM17" s="4">
        <v>0</v>
      </c>
      <c r="BN17" s="4">
        <v>13</v>
      </c>
      <c r="BO17" s="4">
        <v>10000</v>
      </c>
      <c r="BP17" s="4">
        <f t="shared" si="12"/>
        <v>130000</v>
      </c>
      <c r="BQ17" s="4">
        <v>14</v>
      </c>
      <c r="BR17" s="4">
        <v>0</v>
      </c>
      <c r="BS17" s="4">
        <v>13</v>
      </c>
      <c r="BT17" s="4">
        <v>40000</v>
      </c>
      <c r="BU17" s="4">
        <f t="shared" si="13"/>
        <v>520000</v>
      </c>
      <c r="BV17" s="4">
        <v>14</v>
      </c>
      <c r="BW17" s="4">
        <v>0</v>
      </c>
      <c r="BX17" s="4">
        <v>52</v>
      </c>
      <c r="BY17" s="4">
        <v>32000</v>
      </c>
      <c r="BZ17" s="4">
        <f t="shared" si="14"/>
        <v>1664000</v>
      </c>
      <c r="CA17" s="4">
        <v>14</v>
      </c>
      <c r="CB17" s="4">
        <v>0</v>
      </c>
      <c r="CC17" s="4">
        <v>26</v>
      </c>
      <c r="CD17" s="4">
        <v>1850</v>
      </c>
      <c r="CE17" s="4">
        <f t="shared" si="15"/>
        <v>48100</v>
      </c>
      <c r="CF17" s="4">
        <v>14</v>
      </c>
      <c r="CG17" s="4">
        <v>4</v>
      </c>
      <c r="CH17" s="4">
        <v>52</v>
      </c>
      <c r="CI17" s="4">
        <v>50000</v>
      </c>
      <c r="CJ17" s="4">
        <f t="shared" si="16"/>
        <v>2600000</v>
      </c>
      <c r="CK17" s="4">
        <v>14</v>
      </c>
      <c r="CL17" s="4">
        <v>2</v>
      </c>
      <c r="CM17" s="4">
        <v>26</v>
      </c>
      <c r="CN17" s="4">
        <v>150000</v>
      </c>
      <c r="CO17" s="4">
        <f t="shared" si="17"/>
        <v>3900000</v>
      </c>
      <c r="CP17" s="4">
        <v>14</v>
      </c>
      <c r="CQ17" s="4">
        <v>0</v>
      </c>
      <c r="CR17" s="4">
        <v>13</v>
      </c>
      <c r="CS17" s="4">
        <v>90000</v>
      </c>
      <c r="CT17" s="4">
        <f t="shared" si="18"/>
        <v>1170000</v>
      </c>
      <c r="CU17" s="4">
        <v>14</v>
      </c>
      <c r="CV17" s="4">
        <v>0</v>
      </c>
      <c r="CW17" s="4">
        <v>13</v>
      </c>
      <c r="CX17" s="4">
        <v>65000</v>
      </c>
      <c r="CY17" s="4">
        <f t="shared" si="19"/>
        <v>845000</v>
      </c>
      <c r="CZ17" s="4">
        <v>14</v>
      </c>
      <c r="DA17" s="4">
        <v>0</v>
      </c>
      <c r="DB17" s="4">
        <v>2</v>
      </c>
      <c r="DC17" s="4">
        <v>120000</v>
      </c>
      <c r="DD17" s="4">
        <f t="shared" si="20"/>
        <v>240000</v>
      </c>
      <c r="DE17" s="4">
        <v>14</v>
      </c>
      <c r="DF17" s="5">
        <v>0</v>
      </c>
      <c r="DG17" s="5">
        <v>2</v>
      </c>
      <c r="DH17" s="5">
        <v>140000</v>
      </c>
      <c r="DI17" s="5">
        <f t="shared" si="21"/>
        <v>280000</v>
      </c>
      <c r="DJ17" s="11">
        <v>6</v>
      </c>
      <c r="DK17" s="11">
        <v>2</v>
      </c>
      <c r="DL17" s="11">
        <v>10</v>
      </c>
      <c r="DM17" s="11">
        <v>41900</v>
      </c>
      <c r="DN17" s="11">
        <f t="shared" si="22"/>
        <v>419000</v>
      </c>
      <c r="DO17" s="4">
        <v>14</v>
      </c>
      <c r="DP17" s="4">
        <v>2</v>
      </c>
      <c r="DQ17" s="4">
        <v>26</v>
      </c>
      <c r="DR17" s="4">
        <v>10000</v>
      </c>
      <c r="DS17" s="4">
        <f t="shared" si="23"/>
        <v>260000</v>
      </c>
      <c r="DT17" s="4">
        <v>14</v>
      </c>
      <c r="DU17" s="4">
        <v>0</v>
      </c>
      <c r="DV17" s="4">
        <v>15</v>
      </c>
      <c r="DW17" s="4">
        <v>26000</v>
      </c>
      <c r="DX17" s="4">
        <f t="shared" si="24"/>
        <v>390000</v>
      </c>
      <c r="DY17" s="4">
        <v>14</v>
      </c>
      <c r="DZ17" s="4">
        <v>0</v>
      </c>
      <c r="EA17" s="4">
        <v>15</v>
      </c>
      <c r="EB17" s="4">
        <v>47300</v>
      </c>
      <c r="EC17" s="4">
        <f t="shared" si="25"/>
        <v>709500</v>
      </c>
      <c r="ED17" s="4">
        <v>30</v>
      </c>
      <c r="EE17" s="4">
        <v>232</v>
      </c>
      <c r="EF17" s="4">
        <v>158</v>
      </c>
      <c r="EG17" s="4">
        <v>27000</v>
      </c>
      <c r="EH17" s="4">
        <f t="shared" si="26"/>
        <v>4266000</v>
      </c>
      <c r="EI17" s="4">
        <v>14</v>
      </c>
      <c r="EJ17" s="4">
        <v>0</v>
      </c>
      <c r="EK17" s="4">
        <v>26</v>
      </c>
      <c r="EL17" s="4">
        <v>42000</v>
      </c>
      <c r="EM17" s="4">
        <f t="shared" si="27"/>
        <v>1092000</v>
      </c>
      <c r="EN17" s="4">
        <v>14</v>
      </c>
      <c r="EO17" s="4">
        <v>0</v>
      </c>
      <c r="EP17" s="4">
        <v>4</v>
      </c>
      <c r="EQ17" s="4">
        <v>42000</v>
      </c>
      <c r="ER17" s="4">
        <f t="shared" si="28"/>
        <v>168000</v>
      </c>
      <c r="ES17" s="4">
        <v>2</v>
      </c>
      <c r="ET17" s="4">
        <v>0</v>
      </c>
      <c r="EU17" s="4">
        <v>26</v>
      </c>
      <c r="EV17" s="4">
        <v>93000</v>
      </c>
      <c r="EW17" s="4">
        <f t="shared" si="29"/>
        <v>2418000</v>
      </c>
      <c r="EX17" s="4">
        <v>15</v>
      </c>
      <c r="EY17" s="4">
        <v>171</v>
      </c>
      <c r="EZ17" s="4">
        <v>24</v>
      </c>
      <c r="FA17" s="4">
        <v>25000</v>
      </c>
      <c r="FB17" s="4">
        <f t="shared" si="30"/>
        <v>600000</v>
      </c>
      <c r="FC17" s="197">
        <v>1</v>
      </c>
      <c r="FD17" s="4">
        <v>105000</v>
      </c>
      <c r="FE17" s="4">
        <f t="shared" si="31"/>
        <v>105000</v>
      </c>
      <c r="FF17" s="4">
        <v>8</v>
      </c>
      <c r="FG17" s="4">
        <v>78</v>
      </c>
      <c r="FH17" s="4">
        <v>4</v>
      </c>
      <c r="FI17" s="4">
        <v>21000</v>
      </c>
      <c r="FJ17" s="4">
        <f t="shared" si="32"/>
        <v>84000</v>
      </c>
      <c r="FK17" s="4">
        <v>40</v>
      </c>
      <c r="FL17" s="4">
        <v>10</v>
      </c>
      <c r="FM17" s="4">
        <v>510</v>
      </c>
      <c r="FN17" s="4">
        <v>1100</v>
      </c>
      <c r="FO17" s="4">
        <f t="shared" si="33"/>
        <v>561000</v>
      </c>
      <c r="FP17" s="4">
        <v>10</v>
      </c>
      <c r="FQ17" s="4">
        <v>0</v>
      </c>
      <c r="FR17" s="4">
        <v>130</v>
      </c>
      <c r="FS17" s="4">
        <v>3200</v>
      </c>
      <c r="FT17" s="4">
        <f t="shared" si="34"/>
        <v>416000</v>
      </c>
      <c r="FU17" s="4">
        <v>10</v>
      </c>
      <c r="FV17" s="4">
        <v>0</v>
      </c>
      <c r="FW17" s="4">
        <v>86</v>
      </c>
      <c r="FX17" s="4">
        <v>4600</v>
      </c>
      <c r="FY17" s="4">
        <f t="shared" si="35"/>
        <v>395600</v>
      </c>
      <c r="FZ17" s="4">
        <v>2</v>
      </c>
      <c r="GA17" s="4">
        <v>2</v>
      </c>
      <c r="GB17" s="4">
        <v>2</v>
      </c>
      <c r="GC17" s="164">
        <v>12000</v>
      </c>
      <c r="GD17" s="164">
        <f t="shared" si="36"/>
        <v>24000</v>
      </c>
      <c r="GE17" s="4">
        <v>2</v>
      </c>
      <c r="GF17" s="4">
        <v>0</v>
      </c>
      <c r="GG17" s="4">
        <v>4</v>
      </c>
      <c r="GH17" s="164">
        <v>120000</v>
      </c>
      <c r="GI17" s="164">
        <f t="shared" si="37"/>
        <v>480000</v>
      </c>
      <c r="GJ17" s="4">
        <v>2</v>
      </c>
      <c r="GK17" s="4">
        <v>0</v>
      </c>
      <c r="GL17" s="4">
        <v>4</v>
      </c>
      <c r="GM17" s="164">
        <v>158000</v>
      </c>
      <c r="GN17" s="164">
        <f t="shared" si="38"/>
        <v>632000</v>
      </c>
      <c r="GO17" s="4">
        <v>2</v>
      </c>
      <c r="GP17" s="4">
        <v>0</v>
      </c>
      <c r="GQ17" s="4">
        <v>4</v>
      </c>
      <c r="GR17" s="164">
        <v>95000</v>
      </c>
      <c r="GS17" s="164">
        <f t="shared" si="39"/>
        <v>380000</v>
      </c>
      <c r="GT17" s="4">
        <v>6</v>
      </c>
      <c r="GU17" s="4">
        <v>0</v>
      </c>
      <c r="GV17" s="4">
        <v>12</v>
      </c>
      <c r="GW17" s="164">
        <v>5000</v>
      </c>
      <c r="GX17" s="164">
        <f t="shared" si="40"/>
        <v>60000</v>
      </c>
      <c r="GY17" s="4">
        <v>5</v>
      </c>
      <c r="GZ17" s="4">
        <v>1</v>
      </c>
      <c r="HA17" s="4">
        <v>9</v>
      </c>
      <c r="HB17" s="164">
        <v>44100</v>
      </c>
      <c r="HC17" s="164">
        <f t="shared" si="41"/>
        <v>396900</v>
      </c>
      <c r="HD17" s="4">
        <v>1</v>
      </c>
      <c r="HE17" s="4">
        <v>0</v>
      </c>
      <c r="HF17" s="4">
        <v>2</v>
      </c>
      <c r="HG17" s="164">
        <v>178000</v>
      </c>
      <c r="HH17" s="164">
        <f t="shared" si="42"/>
        <v>356000</v>
      </c>
      <c r="HI17" s="4">
        <v>1</v>
      </c>
      <c r="HJ17" s="4">
        <v>0</v>
      </c>
      <c r="HK17" s="4">
        <v>2</v>
      </c>
      <c r="HL17" s="164">
        <v>14100</v>
      </c>
      <c r="HM17" s="164">
        <f t="shared" si="43"/>
        <v>28200</v>
      </c>
      <c r="HN17" s="4">
        <v>2</v>
      </c>
      <c r="HO17" s="4">
        <v>0</v>
      </c>
      <c r="HP17" s="4">
        <v>4</v>
      </c>
      <c r="HQ17" s="164">
        <v>20000</v>
      </c>
      <c r="HR17" s="164">
        <f t="shared" si="44"/>
        <v>80000</v>
      </c>
      <c r="HS17" s="4">
        <v>2</v>
      </c>
      <c r="HT17" s="4">
        <v>0</v>
      </c>
      <c r="HU17" s="4">
        <v>4</v>
      </c>
      <c r="HV17" s="164">
        <v>100800</v>
      </c>
      <c r="HW17" s="164">
        <f t="shared" si="45"/>
        <v>403200</v>
      </c>
      <c r="HX17" s="4">
        <v>2</v>
      </c>
      <c r="HY17" s="4">
        <v>4</v>
      </c>
      <c r="HZ17" s="4">
        <v>0</v>
      </c>
      <c r="IA17" s="164">
        <v>48000</v>
      </c>
      <c r="IB17" s="164">
        <f t="shared" si="46"/>
        <v>0</v>
      </c>
      <c r="IC17" s="4">
        <v>1</v>
      </c>
      <c r="ID17" s="4">
        <v>0</v>
      </c>
      <c r="IE17" s="4">
        <v>2</v>
      </c>
      <c r="IF17" s="164">
        <v>72000</v>
      </c>
      <c r="IG17" s="164">
        <f t="shared" si="47"/>
        <v>144000</v>
      </c>
      <c r="IH17" s="156">
        <v>1</v>
      </c>
      <c r="II17" s="156">
        <v>0</v>
      </c>
      <c r="IJ17" s="156">
        <v>2</v>
      </c>
      <c r="IK17" s="12">
        <v>9709150</v>
      </c>
      <c r="IL17" s="12">
        <f t="shared" si="48"/>
        <v>19418300</v>
      </c>
    </row>
    <row r="18" spans="1:248" s="157" customFormat="1" ht="18" customHeight="1">
      <c r="A18" s="192">
        <v>12</v>
      </c>
      <c r="B18" s="198" t="s">
        <v>303</v>
      </c>
      <c r="C18" s="53">
        <v>1</v>
      </c>
      <c r="D18" s="11"/>
      <c r="E18" s="4"/>
      <c r="F18" s="4"/>
      <c r="G18" s="4">
        <v>27000</v>
      </c>
      <c r="H18" s="4">
        <f t="shared" si="0"/>
        <v>0</v>
      </c>
      <c r="I18" s="4"/>
      <c r="J18" s="4"/>
      <c r="K18" s="4"/>
      <c r="L18" s="4">
        <v>60000</v>
      </c>
      <c r="M18" s="4">
        <f t="shared" si="1"/>
        <v>0</v>
      </c>
      <c r="N18" s="4"/>
      <c r="O18" s="4"/>
      <c r="P18" s="4"/>
      <c r="Q18" s="4">
        <v>60000</v>
      </c>
      <c r="R18" s="4">
        <f t="shared" si="2"/>
        <v>0</v>
      </c>
      <c r="S18" s="4"/>
      <c r="T18" s="4"/>
      <c r="U18" s="4"/>
      <c r="V18" s="4">
        <v>5545</v>
      </c>
      <c r="W18" s="4">
        <f t="shared" si="3"/>
        <v>0</v>
      </c>
      <c r="X18" s="4"/>
      <c r="Y18" s="4"/>
      <c r="Z18" s="4"/>
      <c r="AA18" s="4">
        <v>50000</v>
      </c>
      <c r="AB18" s="4">
        <f t="shared" si="4"/>
        <v>0</v>
      </c>
      <c r="AC18" s="4"/>
      <c r="AD18" s="4"/>
      <c r="AE18" s="4"/>
      <c r="AF18" s="4">
        <v>230000</v>
      </c>
      <c r="AG18" s="4">
        <f t="shared" si="5"/>
        <v>0</v>
      </c>
      <c r="AH18" s="4"/>
      <c r="AI18" s="4"/>
      <c r="AJ18" s="4"/>
      <c r="AK18" s="4">
        <v>150000</v>
      </c>
      <c r="AL18" s="4">
        <f t="shared" si="6"/>
        <v>0</v>
      </c>
      <c r="AM18" s="4"/>
      <c r="AN18" s="4"/>
      <c r="AO18" s="4"/>
      <c r="AP18" s="4">
        <v>70000</v>
      </c>
      <c r="AQ18" s="4">
        <f t="shared" si="7"/>
        <v>0</v>
      </c>
      <c r="AR18" s="4"/>
      <c r="AS18" s="4"/>
      <c r="AT18" s="4"/>
      <c r="AU18" s="4">
        <v>35500</v>
      </c>
      <c r="AV18" s="4">
        <f t="shared" si="8"/>
        <v>0</v>
      </c>
      <c r="AW18" s="4"/>
      <c r="AX18" s="4"/>
      <c r="AY18" s="4"/>
      <c r="AZ18" s="4">
        <v>1000</v>
      </c>
      <c r="BA18" s="4">
        <f t="shared" si="9"/>
        <v>0</v>
      </c>
      <c r="BB18" s="4"/>
      <c r="BC18" s="4"/>
      <c r="BD18" s="4"/>
      <c r="BE18" s="4">
        <v>6000</v>
      </c>
      <c r="BF18" s="4">
        <f t="shared" si="10"/>
        <v>0</v>
      </c>
      <c r="BG18" s="4"/>
      <c r="BH18" s="4"/>
      <c r="BI18" s="4"/>
      <c r="BJ18" s="4">
        <v>7000</v>
      </c>
      <c r="BK18" s="4">
        <f t="shared" si="11"/>
        <v>0</v>
      </c>
      <c r="BL18" s="4"/>
      <c r="BM18" s="4"/>
      <c r="BN18" s="4"/>
      <c r="BO18" s="4">
        <v>10000</v>
      </c>
      <c r="BP18" s="4">
        <f t="shared" si="12"/>
        <v>0</v>
      </c>
      <c r="BQ18" s="4"/>
      <c r="BR18" s="4"/>
      <c r="BS18" s="4"/>
      <c r="BT18" s="4">
        <v>40000</v>
      </c>
      <c r="BU18" s="4">
        <f t="shared" si="13"/>
        <v>0</v>
      </c>
      <c r="BV18" s="4"/>
      <c r="BW18" s="4"/>
      <c r="BX18" s="4"/>
      <c r="BY18" s="4">
        <v>32000</v>
      </c>
      <c r="BZ18" s="4">
        <f t="shared" si="14"/>
        <v>0</v>
      </c>
      <c r="CA18" s="4"/>
      <c r="CB18" s="4"/>
      <c r="CC18" s="4"/>
      <c r="CD18" s="4">
        <v>1850</v>
      </c>
      <c r="CE18" s="4">
        <f t="shared" si="15"/>
        <v>0</v>
      </c>
      <c r="CF18" s="4"/>
      <c r="CG18" s="4"/>
      <c r="CH18" s="4"/>
      <c r="CI18" s="4">
        <v>50000</v>
      </c>
      <c r="CJ18" s="4">
        <f t="shared" si="16"/>
        <v>0</v>
      </c>
      <c r="CK18" s="4"/>
      <c r="CL18" s="4"/>
      <c r="CM18" s="4"/>
      <c r="CN18" s="4">
        <v>150000</v>
      </c>
      <c r="CO18" s="4">
        <f t="shared" si="17"/>
        <v>0</v>
      </c>
      <c r="CP18" s="4"/>
      <c r="CQ18" s="4">
        <v>21</v>
      </c>
      <c r="CR18" s="4">
        <v>15</v>
      </c>
      <c r="CS18" s="4">
        <v>90000</v>
      </c>
      <c r="CT18" s="4">
        <f t="shared" si="18"/>
        <v>1350000</v>
      </c>
      <c r="CU18" s="4"/>
      <c r="CV18" s="4"/>
      <c r="CW18" s="4"/>
      <c r="CX18" s="4">
        <v>65000</v>
      </c>
      <c r="CY18" s="4">
        <f t="shared" si="19"/>
        <v>0</v>
      </c>
      <c r="CZ18" s="4">
        <v>28</v>
      </c>
      <c r="DA18" s="4">
        <v>15</v>
      </c>
      <c r="DB18" s="4">
        <v>13</v>
      </c>
      <c r="DC18" s="4">
        <v>120000</v>
      </c>
      <c r="DD18" s="4">
        <f t="shared" si="20"/>
        <v>1560000</v>
      </c>
      <c r="DE18" s="4"/>
      <c r="DF18" s="5"/>
      <c r="DG18" s="5"/>
      <c r="DH18" s="5">
        <v>140000</v>
      </c>
      <c r="DI18" s="5">
        <f t="shared" si="21"/>
        <v>0</v>
      </c>
      <c r="DJ18" s="11">
        <v>168</v>
      </c>
      <c r="DK18" s="11">
        <v>45</v>
      </c>
      <c r="DL18" s="11">
        <v>18</v>
      </c>
      <c r="DM18" s="11">
        <v>41900</v>
      </c>
      <c r="DN18" s="11">
        <f t="shared" si="22"/>
        <v>754200</v>
      </c>
      <c r="DO18" s="4"/>
      <c r="DP18" s="4"/>
      <c r="DQ18" s="4"/>
      <c r="DR18" s="4">
        <v>10000</v>
      </c>
      <c r="DS18" s="4">
        <f t="shared" si="23"/>
        <v>0</v>
      </c>
      <c r="DT18" s="4">
        <v>54</v>
      </c>
      <c r="DU18" s="4">
        <v>37</v>
      </c>
      <c r="DV18" s="4">
        <v>12</v>
      </c>
      <c r="DW18" s="4">
        <v>26000</v>
      </c>
      <c r="DX18" s="4">
        <f t="shared" si="24"/>
        <v>312000</v>
      </c>
      <c r="DY18" s="4">
        <v>54</v>
      </c>
      <c r="DZ18" s="4">
        <v>20</v>
      </c>
      <c r="EA18" s="4">
        <v>10</v>
      </c>
      <c r="EB18" s="4">
        <v>47300</v>
      </c>
      <c r="EC18" s="4">
        <f t="shared" si="25"/>
        <v>473000</v>
      </c>
      <c r="ED18" s="4">
        <v>810</v>
      </c>
      <c r="EE18" s="4">
        <v>167</v>
      </c>
      <c r="EF18" s="4">
        <v>90</v>
      </c>
      <c r="EG18" s="4">
        <v>27000</v>
      </c>
      <c r="EH18" s="4">
        <f t="shared" si="26"/>
        <v>2430000</v>
      </c>
      <c r="EI18" s="4">
        <v>54</v>
      </c>
      <c r="EJ18" s="4">
        <v>35</v>
      </c>
      <c r="EK18" s="4">
        <v>8</v>
      </c>
      <c r="EL18" s="4">
        <v>42000</v>
      </c>
      <c r="EM18" s="4">
        <f t="shared" si="27"/>
        <v>336000</v>
      </c>
      <c r="EN18" s="4">
        <v>54</v>
      </c>
      <c r="EO18" s="4"/>
      <c r="EP18" s="4"/>
      <c r="EQ18" s="4">
        <v>42000</v>
      </c>
      <c r="ER18" s="4">
        <f t="shared" si="28"/>
        <v>0</v>
      </c>
      <c r="ES18" s="4">
        <v>54</v>
      </c>
      <c r="ET18" s="4"/>
      <c r="EU18" s="4"/>
      <c r="EV18" s="4">
        <v>93000</v>
      </c>
      <c r="EW18" s="4">
        <f t="shared" si="29"/>
        <v>0</v>
      </c>
      <c r="EX18" s="4">
        <v>405</v>
      </c>
      <c r="EY18" s="4">
        <v>197</v>
      </c>
      <c r="EZ18" s="4">
        <v>155</v>
      </c>
      <c r="FA18" s="4">
        <v>25000</v>
      </c>
      <c r="FB18" s="4">
        <f t="shared" si="30"/>
        <v>3875000</v>
      </c>
      <c r="FC18" s="197">
        <v>1</v>
      </c>
      <c r="FD18" s="4">
        <v>105000</v>
      </c>
      <c r="FE18" s="4">
        <f t="shared" si="31"/>
        <v>105000</v>
      </c>
      <c r="FF18" s="4">
        <v>216</v>
      </c>
      <c r="FG18" s="4"/>
      <c r="FH18" s="4"/>
      <c r="FI18" s="4">
        <v>21000</v>
      </c>
      <c r="FJ18" s="4">
        <f t="shared" si="32"/>
        <v>0</v>
      </c>
      <c r="FK18" s="4">
        <v>1080</v>
      </c>
      <c r="FL18" s="4"/>
      <c r="FM18" s="4"/>
      <c r="FN18" s="4">
        <v>1100</v>
      </c>
      <c r="FO18" s="4">
        <f t="shared" si="33"/>
        <v>0</v>
      </c>
      <c r="FP18" s="4">
        <v>270</v>
      </c>
      <c r="FQ18" s="4"/>
      <c r="FR18" s="4"/>
      <c r="FS18" s="4">
        <v>3200</v>
      </c>
      <c r="FT18" s="4">
        <f t="shared" si="34"/>
        <v>0</v>
      </c>
      <c r="FU18" s="4">
        <v>270</v>
      </c>
      <c r="FV18" s="4"/>
      <c r="FW18" s="4"/>
      <c r="FX18" s="4">
        <v>4600</v>
      </c>
      <c r="FY18" s="4">
        <f t="shared" si="35"/>
        <v>0</v>
      </c>
      <c r="FZ18" s="164">
        <v>54</v>
      </c>
      <c r="GA18" s="164"/>
      <c r="GB18" s="164"/>
      <c r="GC18" s="164">
        <v>12000</v>
      </c>
      <c r="GD18" s="164">
        <f t="shared" si="36"/>
        <v>0</v>
      </c>
      <c r="GE18" s="164">
        <v>54</v>
      </c>
      <c r="GF18" s="164"/>
      <c r="GG18" s="164"/>
      <c r="GH18" s="164">
        <v>120000</v>
      </c>
      <c r="GI18" s="164">
        <f t="shared" si="37"/>
        <v>0</v>
      </c>
      <c r="GJ18" s="164">
        <v>54</v>
      </c>
      <c r="GK18" s="164"/>
      <c r="GL18" s="164"/>
      <c r="GM18" s="164">
        <v>158000</v>
      </c>
      <c r="GN18" s="164">
        <f t="shared" si="38"/>
        <v>0</v>
      </c>
      <c r="GO18" s="164">
        <v>54</v>
      </c>
      <c r="GP18" s="164"/>
      <c r="GQ18" s="164"/>
      <c r="GR18" s="164">
        <v>95000</v>
      </c>
      <c r="GS18" s="164">
        <f t="shared" si="39"/>
        <v>0</v>
      </c>
      <c r="GT18" s="164">
        <v>162</v>
      </c>
      <c r="GU18" s="164"/>
      <c r="GV18" s="164"/>
      <c r="GW18" s="164">
        <v>5000</v>
      </c>
      <c r="GX18" s="164">
        <f t="shared" si="40"/>
        <v>0</v>
      </c>
      <c r="GY18" s="164">
        <v>135</v>
      </c>
      <c r="GZ18" s="164"/>
      <c r="HA18" s="164"/>
      <c r="HB18" s="164">
        <v>44100</v>
      </c>
      <c r="HC18" s="164">
        <f t="shared" si="41"/>
        <v>0</v>
      </c>
      <c r="HD18" s="164">
        <v>27</v>
      </c>
      <c r="HE18" s="164"/>
      <c r="HF18" s="164"/>
      <c r="HG18" s="164">
        <v>178000</v>
      </c>
      <c r="HH18" s="164">
        <f t="shared" si="42"/>
        <v>0</v>
      </c>
      <c r="HI18" s="164">
        <v>27</v>
      </c>
      <c r="HJ18" s="164"/>
      <c r="HK18" s="164"/>
      <c r="HL18" s="164">
        <v>14100</v>
      </c>
      <c r="HM18" s="164">
        <f t="shared" si="43"/>
        <v>0</v>
      </c>
      <c r="HN18" s="164">
        <v>54</v>
      </c>
      <c r="HO18" s="164"/>
      <c r="HP18" s="164"/>
      <c r="HQ18" s="164">
        <v>20000</v>
      </c>
      <c r="HR18" s="164">
        <f t="shared" si="44"/>
        <v>0</v>
      </c>
      <c r="HS18" s="164">
        <v>54</v>
      </c>
      <c r="HT18" s="164"/>
      <c r="HU18" s="164"/>
      <c r="HV18" s="164">
        <v>100800</v>
      </c>
      <c r="HW18" s="164">
        <f t="shared" si="45"/>
        <v>0</v>
      </c>
      <c r="HX18" s="164">
        <v>54</v>
      </c>
      <c r="HY18" s="164"/>
      <c r="HZ18" s="164"/>
      <c r="IA18" s="164">
        <v>48000</v>
      </c>
      <c r="IB18" s="164">
        <f t="shared" si="46"/>
        <v>0</v>
      </c>
      <c r="IC18" s="164">
        <v>27</v>
      </c>
      <c r="ID18" s="164"/>
      <c r="IE18" s="164"/>
      <c r="IF18" s="164">
        <v>72000</v>
      </c>
      <c r="IG18" s="164">
        <f t="shared" si="47"/>
        <v>0</v>
      </c>
      <c r="IH18" s="12">
        <v>27</v>
      </c>
      <c r="II18" s="12"/>
      <c r="IJ18" s="12"/>
      <c r="IK18" s="12">
        <v>9709150</v>
      </c>
      <c r="IL18" s="12">
        <f t="shared" si="48"/>
        <v>0</v>
      </c>
    </row>
    <row r="19" spans="1:248" s="157" customFormat="1" ht="18" customHeight="1">
      <c r="A19" s="192">
        <v>13</v>
      </c>
      <c r="B19" s="201" t="s">
        <v>229</v>
      </c>
      <c r="C19" s="53">
        <v>1</v>
      </c>
      <c r="D19" s="11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5"/>
      <c r="DG19" s="5"/>
      <c r="DH19" s="5"/>
      <c r="DI19" s="5"/>
      <c r="DJ19" s="11"/>
      <c r="DK19" s="11"/>
      <c r="DL19" s="11"/>
      <c r="DM19" s="11"/>
      <c r="DN19" s="11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197">
        <v>1</v>
      </c>
      <c r="FD19" s="4">
        <v>105000</v>
      </c>
      <c r="FE19" s="4">
        <f t="shared" si="31"/>
        <v>105000</v>
      </c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164"/>
      <c r="GA19" s="164"/>
      <c r="GB19" s="164"/>
      <c r="GC19" s="164"/>
      <c r="GD19" s="164"/>
      <c r="GE19" s="164"/>
      <c r="GF19" s="164"/>
      <c r="GG19" s="164"/>
      <c r="GH19" s="164"/>
      <c r="GI19" s="164"/>
      <c r="GJ19" s="164"/>
      <c r="GK19" s="164"/>
      <c r="GL19" s="164"/>
      <c r="GM19" s="164"/>
      <c r="GN19" s="164"/>
      <c r="GO19" s="164"/>
      <c r="GP19" s="164"/>
      <c r="GQ19" s="164"/>
      <c r="GR19" s="164"/>
      <c r="GS19" s="164"/>
      <c r="GT19" s="164"/>
      <c r="GU19" s="164"/>
      <c r="GV19" s="164"/>
      <c r="GW19" s="164"/>
      <c r="GX19" s="164"/>
      <c r="GY19" s="164"/>
      <c r="GZ19" s="164"/>
      <c r="HA19" s="164"/>
      <c r="HB19" s="164"/>
      <c r="HC19" s="164"/>
      <c r="HD19" s="164"/>
      <c r="HE19" s="164"/>
      <c r="HF19" s="164"/>
      <c r="HG19" s="164"/>
      <c r="HH19" s="164"/>
      <c r="HI19" s="164"/>
      <c r="HJ19" s="164"/>
      <c r="HK19" s="164"/>
      <c r="HL19" s="164"/>
      <c r="HM19" s="164"/>
      <c r="HN19" s="164"/>
      <c r="HO19" s="164"/>
      <c r="HP19" s="164"/>
      <c r="HQ19" s="164"/>
      <c r="HR19" s="164"/>
      <c r="HS19" s="164"/>
      <c r="HT19" s="164"/>
      <c r="HU19" s="164"/>
      <c r="HV19" s="164"/>
      <c r="HW19" s="164"/>
      <c r="HX19" s="164"/>
      <c r="HY19" s="164"/>
      <c r="HZ19" s="164"/>
      <c r="IA19" s="164"/>
      <c r="IB19" s="164"/>
      <c r="IC19" s="164"/>
      <c r="ID19" s="164"/>
      <c r="IE19" s="164"/>
      <c r="IF19" s="164"/>
      <c r="IG19" s="164"/>
      <c r="IH19" s="12"/>
      <c r="II19" s="12"/>
      <c r="IJ19" s="12"/>
      <c r="IK19" s="12"/>
      <c r="IL19" s="12"/>
    </row>
    <row r="20" spans="1:248" s="157" customFormat="1" ht="18" customHeight="1">
      <c r="A20" s="192">
        <v>14</v>
      </c>
      <c r="B20" s="199" t="s">
        <v>232</v>
      </c>
      <c r="C20" s="53">
        <v>1</v>
      </c>
      <c r="D20" s="11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5"/>
      <c r="DG20" s="5"/>
      <c r="DH20" s="5"/>
      <c r="DI20" s="5"/>
      <c r="DJ20" s="11"/>
      <c r="DK20" s="11"/>
      <c r="DL20" s="11"/>
      <c r="DM20" s="11"/>
      <c r="DN20" s="11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197">
        <v>1</v>
      </c>
      <c r="FD20" s="4">
        <v>105000</v>
      </c>
      <c r="FE20" s="4">
        <f t="shared" si="31"/>
        <v>105000</v>
      </c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164"/>
      <c r="GA20" s="164"/>
      <c r="GB20" s="164"/>
      <c r="GC20" s="164"/>
      <c r="GD20" s="164"/>
      <c r="GE20" s="164"/>
      <c r="GF20" s="164"/>
      <c r="GG20" s="164"/>
      <c r="GH20" s="164"/>
      <c r="GI20" s="164"/>
      <c r="GJ20" s="164"/>
      <c r="GK20" s="164"/>
      <c r="GL20" s="164"/>
      <c r="GM20" s="164"/>
      <c r="GN20" s="164"/>
      <c r="GO20" s="164"/>
      <c r="GP20" s="164"/>
      <c r="GQ20" s="164"/>
      <c r="GR20" s="164"/>
      <c r="GS20" s="164"/>
      <c r="GT20" s="164"/>
      <c r="GU20" s="164"/>
      <c r="GV20" s="164"/>
      <c r="GW20" s="164"/>
      <c r="GX20" s="164"/>
      <c r="GY20" s="164"/>
      <c r="GZ20" s="164"/>
      <c r="HA20" s="164"/>
      <c r="HB20" s="164"/>
      <c r="HC20" s="164"/>
      <c r="HD20" s="164"/>
      <c r="HE20" s="164"/>
      <c r="HF20" s="164"/>
      <c r="HG20" s="164"/>
      <c r="HH20" s="164"/>
      <c r="HI20" s="164"/>
      <c r="HJ20" s="164"/>
      <c r="HK20" s="164"/>
      <c r="HL20" s="164"/>
      <c r="HM20" s="164"/>
      <c r="HN20" s="164"/>
      <c r="HO20" s="164"/>
      <c r="HP20" s="164"/>
      <c r="HQ20" s="164"/>
      <c r="HR20" s="164"/>
      <c r="HS20" s="164"/>
      <c r="HT20" s="164"/>
      <c r="HU20" s="164"/>
      <c r="HV20" s="164"/>
      <c r="HW20" s="164"/>
      <c r="HX20" s="164"/>
      <c r="HY20" s="164"/>
      <c r="HZ20" s="164"/>
      <c r="IA20" s="164"/>
      <c r="IB20" s="164"/>
      <c r="IC20" s="164"/>
      <c r="ID20" s="164"/>
      <c r="IE20" s="164"/>
      <c r="IF20" s="164"/>
      <c r="IG20" s="164"/>
      <c r="IH20" s="12"/>
      <c r="II20" s="12"/>
      <c r="IJ20" s="12"/>
      <c r="IK20" s="12"/>
      <c r="IL20" s="12"/>
    </row>
    <row r="21" spans="1:248" s="157" customFormat="1" ht="18" customHeight="1">
      <c r="A21" s="192">
        <v>15</v>
      </c>
      <c r="B21" s="199" t="s">
        <v>299</v>
      </c>
      <c r="C21" s="53">
        <v>1</v>
      </c>
      <c r="D21" s="11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5"/>
      <c r="DG21" s="5"/>
      <c r="DH21" s="5"/>
      <c r="DI21" s="5"/>
      <c r="DJ21" s="11"/>
      <c r="DK21" s="11"/>
      <c r="DL21" s="11"/>
      <c r="DM21" s="11"/>
      <c r="DN21" s="11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197">
        <v>1</v>
      </c>
      <c r="FD21" s="4">
        <v>105000</v>
      </c>
      <c r="FE21" s="4">
        <f t="shared" si="31"/>
        <v>105000</v>
      </c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164"/>
      <c r="GA21" s="164"/>
      <c r="GB21" s="164"/>
      <c r="GC21" s="164"/>
      <c r="GD21" s="164"/>
      <c r="GE21" s="164"/>
      <c r="GF21" s="164"/>
      <c r="GG21" s="164"/>
      <c r="GH21" s="164"/>
      <c r="GI21" s="164"/>
      <c r="GJ21" s="164"/>
      <c r="GK21" s="164"/>
      <c r="GL21" s="164"/>
      <c r="GM21" s="164"/>
      <c r="GN21" s="164"/>
      <c r="GO21" s="164"/>
      <c r="GP21" s="164"/>
      <c r="GQ21" s="164"/>
      <c r="GR21" s="164"/>
      <c r="GS21" s="164"/>
      <c r="GT21" s="164"/>
      <c r="GU21" s="164"/>
      <c r="GV21" s="164"/>
      <c r="GW21" s="164"/>
      <c r="GX21" s="164"/>
      <c r="GY21" s="164"/>
      <c r="GZ21" s="164"/>
      <c r="HA21" s="164"/>
      <c r="HB21" s="164"/>
      <c r="HC21" s="164"/>
      <c r="HD21" s="164"/>
      <c r="HE21" s="164"/>
      <c r="HF21" s="164"/>
      <c r="HG21" s="164"/>
      <c r="HH21" s="164"/>
      <c r="HI21" s="164"/>
      <c r="HJ21" s="164"/>
      <c r="HK21" s="164"/>
      <c r="HL21" s="164"/>
      <c r="HM21" s="164"/>
      <c r="HN21" s="164"/>
      <c r="HO21" s="164"/>
      <c r="HP21" s="164"/>
      <c r="HQ21" s="164"/>
      <c r="HR21" s="164"/>
      <c r="HS21" s="164"/>
      <c r="HT21" s="164"/>
      <c r="HU21" s="164"/>
      <c r="HV21" s="164"/>
      <c r="HW21" s="164"/>
      <c r="HX21" s="164"/>
      <c r="HY21" s="164"/>
      <c r="HZ21" s="164"/>
      <c r="IA21" s="164"/>
      <c r="IB21" s="164"/>
      <c r="IC21" s="164"/>
      <c r="ID21" s="164"/>
      <c r="IE21" s="164"/>
      <c r="IF21" s="164"/>
      <c r="IG21" s="164"/>
      <c r="IH21" s="12"/>
      <c r="II21" s="12"/>
      <c r="IJ21" s="12"/>
      <c r="IK21" s="12"/>
      <c r="IL21" s="12"/>
    </row>
    <row r="22" spans="1:248" s="157" customFormat="1" ht="18" customHeight="1">
      <c r="A22" s="192">
        <v>16</v>
      </c>
      <c r="B22" s="199" t="s">
        <v>234</v>
      </c>
      <c r="C22" s="53">
        <v>1</v>
      </c>
      <c r="D22" s="11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5"/>
      <c r="DG22" s="5"/>
      <c r="DH22" s="5"/>
      <c r="DI22" s="5"/>
      <c r="DJ22" s="11"/>
      <c r="DK22" s="11"/>
      <c r="DL22" s="11"/>
      <c r="DM22" s="11"/>
      <c r="DN22" s="11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197">
        <v>1</v>
      </c>
      <c r="FD22" s="4">
        <v>105000</v>
      </c>
      <c r="FE22" s="4">
        <f t="shared" si="31"/>
        <v>105000</v>
      </c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164"/>
      <c r="GA22" s="164"/>
      <c r="GB22" s="164"/>
      <c r="GC22" s="164"/>
      <c r="GD22" s="164"/>
      <c r="GE22" s="164"/>
      <c r="GF22" s="164"/>
      <c r="GG22" s="164"/>
      <c r="GH22" s="164"/>
      <c r="GI22" s="164"/>
      <c r="GJ22" s="164"/>
      <c r="GK22" s="164"/>
      <c r="GL22" s="164"/>
      <c r="GM22" s="164"/>
      <c r="GN22" s="164"/>
      <c r="GO22" s="164"/>
      <c r="GP22" s="164"/>
      <c r="GQ22" s="164"/>
      <c r="GR22" s="164"/>
      <c r="GS22" s="164"/>
      <c r="GT22" s="164"/>
      <c r="GU22" s="164"/>
      <c r="GV22" s="164"/>
      <c r="GW22" s="164"/>
      <c r="GX22" s="164"/>
      <c r="GY22" s="164"/>
      <c r="GZ22" s="164"/>
      <c r="HA22" s="164"/>
      <c r="HB22" s="164"/>
      <c r="HC22" s="164"/>
      <c r="HD22" s="164"/>
      <c r="HE22" s="164"/>
      <c r="HF22" s="164"/>
      <c r="HG22" s="164"/>
      <c r="HH22" s="164"/>
      <c r="HI22" s="164"/>
      <c r="HJ22" s="164"/>
      <c r="HK22" s="164"/>
      <c r="HL22" s="164"/>
      <c r="HM22" s="164"/>
      <c r="HN22" s="164"/>
      <c r="HO22" s="164"/>
      <c r="HP22" s="164"/>
      <c r="HQ22" s="164"/>
      <c r="HR22" s="164"/>
      <c r="HS22" s="164"/>
      <c r="HT22" s="164"/>
      <c r="HU22" s="164"/>
      <c r="HV22" s="164"/>
      <c r="HW22" s="164"/>
      <c r="HX22" s="164"/>
      <c r="HY22" s="164"/>
      <c r="HZ22" s="164"/>
      <c r="IA22" s="164"/>
      <c r="IB22" s="164"/>
      <c r="IC22" s="164"/>
      <c r="ID22" s="164"/>
      <c r="IE22" s="164"/>
      <c r="IF22" s="164"/>
      <c r="IG22" s="164"/>
      <c r="IH22" s="12"/>
      <c r="II22" s="12"/>
      <c r="IJ22" s="12"/>
      <c r="IK22" s="12"/>
      <c r="IL22" s="12"/>
    </row>
    <row r="23" spans="1:248" s="157" customFormat="1" ht="18" customHeight="1">
      <c r="A23" s="192">
        <v>17</v>
      </c>
      <c r="B23" s="193" t="s">
        <v>235</v>
      </c>
      <c r="C23" s="53">
        <v>1</v>
      </c>
      <c r="D23" s="11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5"/>
      <c r="DG23" s="5"/>
      <c r="DH23" s="5"/>
      <c r="DI23" s="5"/>
      <c r="DJ23" s="11"/>
      <c r="DK23" s="11"/>
      <c r="DL23" s="11"/>
      <c r="DM23" s="11"/>
      <c r="DN23" s="11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197">
        <v>1</v>
      </c>
      <c r="FD23" s="4">
        <v>105000</v>
      </c>
      <c r="FE23" s="4">
        <f t="shared" si="31"/>
        <v>105000</v>
      </c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164"/>
      <c r="GA23" s="164"/>
      <c r="GB23" s="164"/>
      <c r="GC23" s="164"/>
      <c r="GD23" s="164"/>
      <c r="GE23" s="164"/>
      <c r="GF23" s="164"/>
      <c r="GG23" s="164"/>
      <c r="GH23" s="164"/>
      <c r="GI23" s="164"/>
      <c r="GJ23" s="164"/>
      <c r="GK23" s="164"/>
      <c r="GL23" s="164"/>
      <c r="GM23" s="164"/>
      <c r="GN23" s="164"/>
      <c r="GO23" s="164"/>
      <c r="GP23" s="164"/>
      <c r="GQ23" s="164"/>
      <c r="GR23" s="164"/>
      <c r="GS23" s="164"/>
      <c r="GT23" s="164"/>
      <c r="GU23" s="164"/>
      <c r="GV23" s="164"/>
      <c r="GW23" s="164"/>
      <c r="GX23" s="164"/>
      <c r="GY23" s="164"/>
      <c r="GZ23" s="164"/>
      <c r="HA23" s="164"/>
      <c r="HB23" s="164"/>
      <c r="HC23" s="164"/>
      <c r="HD23" s="164"/>
      <c r="HE23" s="164"/>
      <c r="HF23" s="164"/>
      <c r="HG23" s="164"/>
      <c r="HH23" s="164"/>
      <c r="HI23" s="164"/>
      <c r="HJ23" s="164"/>
      <c r="HK23" s="164"/>
      <c r="HL23" s="164"/>
      <c r="HM23" s="164"/>
      <c r="HN23" s="164"/>
      <c r="HO23" s="164"/>
      <c r="HP23" s="164"/>
      <c r="HQ23" s="164"/>
      <c r="HR23" s="164"/>
      <c r="HS23" s="164"/>
      <c r="HT23" s="164"/>
      <c r="HU23" s="164"/>
      <c r="HV23" s="164"/>
      <c r="HW23" s="164"/>
      <c r="HX23" s="164"/>
      <c r="HY23" s="164"/>
      <c r="HZ23" s="164"/>
      <c r="IA23" s="164"/>
      <c r="IB23" s="164"/>
      <c r="IC23" s="164"/>
      <c r="ID23" s="164"/>
      <c r="IE23" s="164"/>
      <c r="IF23" s="164"/>
      <c r="IG23" s="164"/>
      <c r="IH23" s="12"/>
      <c r="II23" s="12"/>
      <c r="IJ23" s="12"/>
      <c r="IK23" s="12"/>
      <c r="IL23" s="12"/>
    </row>
    <row r="24" spans="1:248" s="157" customFormat="1" ht="18" customHeight="1">
      <c r="A24" s="192">
        <v>18</v>
      </c>
      <c r="B24" s="193" t="s">
        <v>239</v>
      </c>
      <c r="C24" s="53">
        <v>1</v>
      </c>
      <c r="D24" s="11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5"/>
      <c r="DG24" s="5"/>
      <c r="DH24" s="5"/>
      <c r="DI24" s="5"/>
      <c r="DJ24" s="11"/>
      <c r="DK24" s="11"/>
      <c r="DL24" s="11"/>
      <c r="DM24" s="11"/>
      <c r="DN24" s="11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197">
        <v>1</v>
      </c>
      <c r="FD24" s="4">
        <v>105000</v>
      </c>
      <c r="FE24" s="4">
        <f t="shared" si="31"/>
        <v>105000</v>
      </c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164"/>
      <c r="GA24" s="164"/>
      <c r="GB24" s="164"/>
      <c r="GC24" s="164"/>
      <c r="GD24" s="164"/>
      <c r="GE24" s="164"/>
      <c r="GF24" s="164"/>
      <c r="GG24" s="164"/>
      <c r="GH24" s="164"/>
      <c r="GI24" s="164"/>
      <c r="GJ24" s="164"/>
      <c r="GK24" s="164"/>
      <c r="GL24" s="164"/>
      <c r="GM24" s="164"/>
      <c r="GN24" s="164"/>
      <c r="GO24" s="164"/>
      <c r="GP24" s="164"/>
      <c r="GQ24" s="164"/>
      <c r="GR24" s="164"/>
      <c r="GS24" s="164"/>
      <c r="GT24" s="164"/>
      <c r="GU24" s="164"/>
      <c r="GV24" s="164"/>
      <c r="GW24" s="164"/>
      <c r="GX24" s="164"/>
      <c r="GY24" s="164"/>
      <c r="GZ24" s="164"/>
      <c r="HA24" s="164"/>
      <c r="HB24" s="164"/>
      <c r="HC24" s="164"/>
      <c r="HD24" s="164"/>
      <c r="HE24" s="164"/>
      <c r="HF24" s="164"/>
      <c r="HG24" s="164"/>
      <c r="HH24" s="164"/>
      <c r="HI24" s="164"/>
      <c r="HJ24" s="164"/>
      <c r="HK24" s="164"/>
      <c r="HL24" s="164"/>
      <c r="HM24" s="164"/>
      <c r="HN24" s="164"/>
      <c r="HO24" s="164"/>
      <c r="HP24" s="164"/>
      <c r="HQ24" s="164"/>
      <c r="HR24" s="164"/>
      <c r="HS24" s="164"/>
      <c r="HT24" s="164"/>
      <c r="HU24" s="164"/>
      <c r="HV24" s="164"/>
      <c r="HW24" s="164"/>
      <c r="HX24" s="164"/>
      <c r="HY24" s="164"/>
      <c r="HZ24" s="164"/>
      <c r="IA24" s="164"/>
      <c r="IB24" s="164"/>
      <c r="IC24" s="164"/>
      <c r="ID24" s="164"/>
      <c r="IE24" s="164"/>
      <c r="IF24" s="164"/>
      <c r="IG24" s="164"/>
      <c r="IH24" s="12"/>
      <c r="II24" s="12"/>
      <c r="IJ24" s="12"/>
      <c r="IK24" s="12"/>
      <c r="IL24" s="12"/>
    </row>
    <row r="25" spans="1:248" s="157" customFormat="1" ht="18" customHeight="1">
      <c r="A25" s="192">
        <v>19</v>
      </c>
      <c r="B25" s="199" t="s">
        <v>240</v>
      </c>
      <c r="C25" s="53">
        <v>1</v>
      </c>
      <c r="D25" s="11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5"/>
      <c r="DG25" s="5"/>
      <c r="DH25" s="5"/>
      <c r="DI25" s="5"/>
      <c r="DJ25" s="11"/>
      <c r="DK25" s="11"/>
      <c r="DL25" s="11"/>
      <c r="DM25" s="11"/>
      <c r="DN25" s="11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197">
        <v>1</v>
      </c>
      <c r="FD25" s="4">
        <v>105000</v>
      </c>
      <c r="FE25" s="4">
        <f t="shared" si="31"/>
        <v>105000</v>
      </c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164"/>
      <c r="GA25" s="164"/>
      <c r="GB25" s="164"/>
      <c r="GC25" s="164"/>
      <c r="GD25" s="164"/>
      <c r="GE25" s="164"/>
      <c r="GF25" s="164"/>
      <c r="GG25" s="164"/>
      <c r="GH25" s="164"/>
      <c r="GI25" s="164"/>
      <c r="GJ25" s="164"/>
      <c r="GK25" s="164"/>
      <c r="GL25" s="164"/>
      <c r="GM25" s="164"/>
      <c r="GN25" s="164"/>
      <c r="GO25" s="164"/>
      <c r="GP25" s="164"/>
      <c r="GQ25" s="164"/>
      <c r="GR25" s="164"/>
      <c r="GS25" s="164"/>
      <c r="GT25" s="164"/>
      <c r="GU25" s="164"/>
      <c r="GV25" s="164"/>
      <c r="GW25" s="164"/>
      <c r="GX25" s="164"/>
      <c r="GY25" s="164"/>
      <c r="GZ25" s="164"/>
      <c r="HA25" s="164"/>
      <c r="HB25" s="164"/>
      <c r="HC25" s="164"/>
      <c r="HD25" s="164"/>
      <c r="HE25" s="164"/>
      <c r="HF25" s="164"/>
      <c r="HG25" s="164"/>
      <c r="HH25" s="164"/>
      <c r="HI25" s="164"/>
      <c r="HJ25" s="164"/>
      <c r="HK25" s="164"/>
      <c r="HL25" s="164"/>
      <c r="HM25" s="164"/>
      <c r="HN25" s="164"/>
      <c r="HO25" s="164"/>
      <c r="HP25" s="164"/>
      <c r="HQ25" s="164"/>
      <c r="HR25" s="164"/>
      <c r="HS25" s="164"/>
      <c r="HT25" s="164"/>
      <c r="HU25" s="164"/>
      <c r="HV25" s="164"/>
      <c r="HW25" s="164"/>
      <c r="HX25" s="164"/>
      <c r="HY25" s="164"/>
      <c r="HZ25" s="164"/>
      <c r="IA25" s="164"/>
      <c r="IB25" s="164"/>
      <c r="IC25" s="164"/>
      <c r="ID25" s="164"/>
      <c r="IE25" s="164"/>
      <c r="IF25" s="164"/>
      <c r="IG25" s="164"/>
      <c r="IH25" s="12"/>
      <c r="II25" s="12"/>
      <c r="IJ25" s="12"/>
      <c r="IK25" s="12"/>
      <c r="IL25" s="12"/>
    </row>
    <row r="26" spans="1:248" s="157" customFormat="1" ht="18" customHeight="1">
      <c r="A26" s="173">
        <v>20</v>
      </c>
      <c r="B26" s="199" t="s">
        <v>237</v>
      </c>
      <c r="C26" s="53">
        <v>1</v>
      </c>
      <c r="D26" s="11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5"/>
      <c r="DG26" s="5"/>
      <c r="DH26" s="5"/>
      <c r="DI26" s="5"/>
      <c r="DJ26" s="11"/>
      <c r="DK26" s="11"/>
      <c r="DL26" s="11"/>
      <c r="DM26" s="11"/>
      <c r="DN26" s="11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197">
        <v>1</v>
      </c>
      <c r="FD26" s="4">
        <v>105000</v>
      </c>
      <c r="FE26" s="4">
        <f t="shared" si="31"/>
        <v>105000</v>
      </c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164"/>
      <c r="GA26" s="164"/>
      <c r="GB26" s="164"/>
      <c r="GC26" s="164"/>
      <c r="GD26" s="164"/>
      <c r="GE26" s="164"/>
      <c r="GF26" s="164"/>
      <c r="GG26" s="164"/>
      <c r="GH26" s="164"/>
      <c r="GI26" s="164"/>
      <c r="GJ26" s="164"/>
      <c r="GK26" s="164"/>
      <c r="GL26" s="164"/>
      <c r="GM26" s="164"/>
      <c r="GN26" s="164"/>
      <c r="GO26" s="164"/>
      <c r="GP26" s="164"/>
      <c r="GQ26" s="164"/>
      <c r="GR26" s="164"/>
      <c r="GS26" s="164"/>
      <c r="GT26" s="164"/>
      <c r="GU26" s="164"/>
      <c r="GV26" s="164"/>
      <c r="GW26" s="164"/>
      <c r="GX26" s="164"/>
      <c r="GY26" s="164"/>
      <c r="GZ26" s="164"/>
      <c r="HA26" s="164"/>
      <c r="HB26" s="164"/>
      <c r="HC26" s="164"/>
      <c r="HD26" s="164"/>
      <c r="HE26" s="164"/>
      <c r="HF26" s="164"/>
      <c r="HG26" s="164"/>
      <c r="HH26" s="164"/>
      <c r="HI26" s="164"/>
      <c r="HJ26" s="164"/>
      <c r="HK26" s="164"/>
      <c r="HL26" s="164"/>
      <c r="HM26" s="164"/>
      <c r="HN26" s="164"/>
      <c r="HO26" s="164"/>
      <c r="HP26" s="164"/>
      <c r="HQ26" s="164"/>
      <c r="HR26" s="164"/>
      <c r="HS26" s="164"/>
      <c r="HT26" s="164"/>
      <c r="HU26" s="164"/>
      <c r="HV26" s="164"/>
      <c r="HW26" s="164"/>
      <c r="HX26" s="164"/>
      <c r="HY26" s="164"/>
      <c r="HZ26" s="164"/>
      <c r="IA26" s="164"/>
      <c r="IB26" s="164"/>
      <c r="IC26" s="164"/>
      <c r="ID26" s="164"/>
      <c r="IE26" s="164"/>
      <c r="IF26" s="164"/>
      <c r="IG26" s="164"/>
      <c r="IH26" s="12"/>
      <c r="II26" s="12"/>
      <c r="IJ26" s="12"/>
      <c r="IK26" s="12"/>
      <c r="IL26" s="12"/>
    </row>
    <row r="27" spans="1:248" ht="18.75">
      <c r="A27" s="452" t="s">
        <v>241</v>
      </c>
      <c r="B27" s="453"/>
      <c r="C27" s="171">
        <f t="shared" ref="C27:AG27" si="49">SUM(C6:C26)</f>
        <v>45</v>
      </c>
      <c r="D27" s="171">
        <f t="shared" si="49"/>
        <v>259</v>
      </c>
      <c r="E27" s="171">
        <f t="shared" si="49"/>
        <v>16</v>
      </c>
      <c r="F27" s="171">
        <f t="shared" si="49"/>
        <v>237</v>
      </c>
      <c r="G27" s="171">
        <f t="shared" si="49"/>
        <v>324000</v>
      </c>
      <c r="H27" s="171">
        <f t="shared" si="49"/>
        <v>6399000</v>
      </c>
      <c r="I27" s="171">
        <f t="shared" si="49"/>
        <v>249</v>
      </c>
      <c r="J27" s="171">
        <f t="shared" si="49"/>
        <v>42</v>
      </c>
      <c r="K27" s="171">
        <f t="shared" si="49"/>
        <v>212</v>
      </c>
      <c r="L27" s="171">
        <f t="shared" si="49"/>
        <v>720000</v>
      </c>
      <c r="M27" s="171">
        <f t="shared" si="49"/>
        <v>12720000</v>
      </c>
      <c r="N27" s="171">
        <f t="shared" si="49"/>
        <v>249</v>
      </c>
      <c r="O27" s="171">
        <f t="shared" si="49"/>
        <v>62</v>
      </c>
      <c r="P27" s="171">
        <f t="shared" si="49"/>
        <v>191</v>
      </c>
      <c r="Q27" s="171">
        <f t="shared" si="49"/>
        <v>720000</v>
      </c>
      <c r="R27" s="171">
        <f t="shared" si="49"/>
        <v>11460000</v>
      </c>
      <c r="S27" s="171">
        <f t="shared" si="49"/>
        <v>471</v>
      </c>
      <c r="T27" s="171">
        <f t="shared" si="49"/>
        <v>83</v>
      </c>
      <c r="U27" s="171">
        <f t="shared" si="49"/>
        <v>359</v>
      </c>
      <c r="V27" s="171">
        <f t="shared" si="49"/>
        <v>66540</v>
      </c>
      <c r="W27" s="171">
        <f t="shared" si="49"/>
        <v>1990655</v>
      </c>
      <c r="X27" s="171">
        <f t="shared" si="49"/>
        <v>252</v>
      </c>
      <c r="Y27" s="171">
        <f t="shared" si="49"/>
        <v>27</v>
      </c>
      <c r="Z27" s="171">
        <f t="shared" si="49"/>
        <v>221</v>
      </c>
      <c r="AA27" s="171">
        <f t="shared" si="49"/>
        <v>600000</v>
      </c>
      <c r="AB27" s="171">
        <f t="shared" si="49"/>
        <v>11050000</v>
      </c>
      <c r="AC27" s="171">
        <f t="shared" si="49"/>
        <v>250</v>
      </c>
      <c r="AD27" s="171">
        <f t="shared" si="49"/>
        <v>6</v>
      </c>
      <c r="AE27" s="171">
        <f t="shared" si="49"/>
        <v>254</v>
      </c>
      <c r="AF27" s="171">
        <f t="shared" si="49"/>
        <v>2760000</v>
      </c>
      <c r="AG27" s="171">
        <f t="shared" si="49"/>
        <v>58420000</v>
      </c>
      <c r="AH27" s="171">
        <f t="shared" ref="AH27:CH27" si="50">SUM(AH7:AH26)</f>
        <v>249</v>
      </c>
      <c r="AI27" s="171">
        <f t="shared" si="50"/>
        <v>24</v>
      </c>
      <c r="AJ27" s="171">
        <f t="shared" si="50"/>
        <v>220</v>
      </c>
      <c r="AK27" s="171">
        <f t="shared" si="50"/>
        <v>1650000</v>
      </c>
      <c r="AL27" s="171">
        <f t="shared" si="50"/>
        <v>33000000</v>
      </c>
      <c r="AM27" s="171">
        <f t="shared" si="50"/>
        <v>250</v>
      </c>
      <c r="AN27" s="171">
        <f t="shared" si="50"/>
        <v>1</v>
      </c>
      <c r="AO27" s="171">
        <f t="shared" si="50"/>
        <v>240</v>
      </c>
      <c r="AP27" s="171">
        <f t="shared" si="50"/>
        <v>770000</v>
      </c>
      <c r="AQ27" s="171">
        <f t="shared" si="50"/>
        <v>16800000</v>
      </c>
      <c r="AR27" s="171">
        <f t="shared" si="50"/>
        <v>251</v>
      </c>
      <c r="AS27" s="171">
        <f t="shared" si="50"/>
        <v>1</v>
      </c>
      <c r="AT27" s="171">
        <f t="shared" si="50"/>
        <v>244</v>
      </c>
      <c r="AU27" s="171">
        <f t="shared" si="50"/>
        <v>390500</v>
      </c>
      <c r="AV27" s="171">
        <f t="shared" si="50"/>
        <v>8662000</v>
      </c>
      <c r="AW27" s="171">
        <f t="shared" si="50"/>
        <v>3375</v>
      </c>
      <c r="AX27" s="171">
        <f t="shared" si="50"/>
        <v>343</v>
      </c>
      <c r="AY27" s="171">
        <f t="shared" si="50"/>
        <v>1906</v>
      </c>
      <c r="AZ27" s="171">
        <f t="shared" si="50"/>
        <v>11000</v>
      </c>
      <c r="BA27" s="171">
        <f t="shared" si="50"/>
        <v>1906000</v>
      </c>
      <c r="BB27" s="171">
        <f t="shared" si="50"/>
        <v>2251</v>
      </c>
      <c r="BC27" s="171">
        <f t="shared" si="50"/>
        <v>201</v>
      </c>
      <c r="BD27" s="171">
        <f t="shared" si="50"/>
        <v>1351</v>
      </c>
      <c r="BE27" s="171">
        <f t="shared" si="50"/>
        <v>66000</v>
      </c>
      <c r="BF27" s="171">
        <f t="shared" si="50"/>
        <v>8106000</v>
      </c>
      <c r="BG27" s="171">
        <f t="shared" si="50"/>
        <v>699</v>
      </c>
      <c r="BH27" s="171">
        <f t="shared" si="50"/>
        <v>65</v>
      </c>
      <c r="BI27" s="171">
        <f t="shared" si="50"/>
        <v>551</v>
      </c>
      <c r="BJ27" s="171">
        <f t="shared" si="50"/>
        <v>77000</v>
      </c>
      <c r="BK27" s="171">
        <f t="shared" si="50"/>
        <v>3857000</v>
      </c>
      <c r="BL27" s="171">
        <f t="shared" si="50"/>
        <v>251</v>
      </c>
      <c r="BM27" s="171">
        <f t="shared" si="50"/>
        <v>1</v>
      </c>
      <c r="BN27" s="171">
        <f t="shared" si="50"/>
        <v>235</v>
      </c>
      <c r="BO27" s="171">
        <f t="shared" si="50"/>
        <v>110000</v>
      </c>
      <c r="BP27" s="171">
        <f t="shared" si="50"/>
        <v>2350000</v>
      </c>
      <c r="BQ27" s="171">
        <f t="shared" si="50"/>
        <v>320</v>
      </c>
      <c r="BR27" s="171">
        <f t="shared" si="50"/>
        <v>0</v>
      </c>
      <c r="BS27" s="171">
        <f t="shared" si="50"/>
        <v>309</v>
      </c>
      <c r="BT27" s="171">
        <f t="shared" si="50"/>
        <v>440000</v>
      </c>
      <c r="BU27" s="171">
        <f t="shared" si="50"/>
        <v>12360000</v>
      </c>
      <c r="BV27" s="171">
        <f t="shared" si="50"/>
        <v>923</v>
      </c>
      <c r="BW27" s="171">
        <f t="shared" si="50"/>
        <v>14</v>
      </c>
      <c r="BX27" s="171">
        <f t="shared" si="50"/>
        <v>722</v>
      </c>
      <c r="BY27" s="171">
        <f t="shared" si="50"/>
        <v>352000</v>
      </c>
      <c r="BZ27" s="171">
        <f t="shared" si="50"/>
        <v>23104000</v>
      </c>
      <c r="CA27" s="171">
        <f t="shared" si="50"/>
        <v>475</v>
      </c>
      <c r="CB27" s="171">
        <f t="shared" si="50"/>
        <v>74</v>
      </c>
      <c r="CC27" s="171">
        <f t="shared" si="50"/>
        <v>382</v>
      </c>
      <c r="CD27" s="171">
        <f t="shared" si="50"/>
        <v>20350</v>
      </c>
      <c r="CE27" s="171">
        <f t="shared" si="50"/>
        <v>706700</v>
      </c>
      <c r="CF27" s="171">
        <f t="shared" si="50"/>
        <v>923</v>
      </c>
      <c r="CG27" s="171">
        <f t="shared" si="50"/>
        <v>71</v>
      </c>
      <c r="CH27" s="171">
        <f t="shared" si="50"/>
        <v>712</v>
      </c>
      <c r="CI27" s="171">
        <f t="shared" ref="CI27:ER27" si="51">SUM(CI7:CI26)</f>
        <v>550000</v>
      </c>
      <c r="CJ27" s="171">
        <f t="shared" si="51"/>
        <v>35600000</v>
      </c>
      <c r="CK27" s="171">
        <f t="shared" si="51"/>
        <v>476</v>
      </c>
      <c r="CL27" s="171">
        <f t="shared" si="51"/>
        <v>52</v>
      </c>
      <c r="CM27" s="171">
        <f t="shared" si="51"/>
        <v>392</v>
      </c>
      <c r="CN27" s="171">
        <f t="shared" si="51"/>
        <v>1650000</v>
      </c>
      <c r="CO27" s="171">
        <f t="shared" si="51"/>
        <v>58800000</v>
      </c>
      <c r="CP27" s="171">
        <f t="shared" si="51"/>
        <v>251</v>
      </c>
      <c r="CQ27" s="171">
        <f t="shared" si="51"/>
        <v>34</v>
      </c>
      <c r="CR27" s="171">
        <f t="shared" si="51"/>
        <v>236</v>
      </c>
      <c r="CS27" s="171">
        <f t="shared" si="51"/>
        <v>990000</v>
      </c>
      <c r="CT27" s="171">
        <f t="shared" si="51"/>
        <v>21240000</v>
      </c>
      <c r="CU27" s="171">
        <f t="shared" si="51"/>
        <v>236</v>
      </c>
      <c r="CV27" s="171">
        <f t="shared" si="51"/>
        <v>25</v>
      </c>
      <c r="CW27" s="171">
        <f t="shared" si="51"/>
        <v>223</v>
      </c>
      <c r="CX27" s="171">
        <f t="shared" si="51"/>
        <v>715000</v>
      </c>
      <c r="CY27" s="171">
        <f t="shared" si="51"/>
        <v>14495000</v>
      </c>
      <c r="CZ27" s="171">
        <f t="shared" si="51"/>
        <v>266</v>
      </c>
      <c r="DA27" s="171">
        <f t="shared" si="51"/>
        <v>76</v>
      </c>
      <c r="DB27" s="171">
        <f t="shared" si="51"/>
        <v>201</v>
      </c>
      <c r="DC27" s="171">
        <f t="shared" si="51"/>
        <v>1320000</v>
      </c>
      <c r="DD27" s="171">
        <f t="shared" si="51"/>
        <v>24120000</v>
      </c>
      <c r="DE27" s="171">
        <f t="shared" si="51"/>
        <v>233</v>
      </c>
      <c r="DF27" s="171">
        <f t="shared" si="51"/>
        <v>33</v>
      </c>
      <c r="DG27" s="171">
        <f t="shared" si="51"/>
        <v>237</v>
      </c>
      <c r="DH27" s="171">
        <f t="shared" si="51"/>
        <v>1540000</v>
      </c>
      <c r="DI27" s="171">
        <f t="shared" si="51"/>
        <v>33180000</v>
      </c>
      <c r="DJ27" s="171">
        <f t="shared" si="51"/>
        <v>1509</v>
      </c>
      <c r="DK27" s="171">
        <f t="shared" si="51"/>
        <v>319</v>
      </c>
      <c r="DL27" s="171">
        <f t="shared" si="51"/>
        <v>655</v>
      </c>
      <c r="DM27" s="171">
        <f t="shared" si="51"/>
        <v>460900</v>
      </c>
      <c r="DN27" s="171">
        <f t="shared" si="51"/>
        <v>27444500</v>
      </c>
      <c r="DO27" s="171">
        <f t="shared" si="51"/>
        <v>462</v>
      </c>
      <c r="DP27" s="171">
        <f t="shared" si="51"/>
        <v>91</v>
      </c>
      <c r="DQ27" s="171">
        <f t="shared" si="51"/>
        <v>339</v>
      </c>
      <c r="DR27" s="171">
        <f t="shared" si="51"/>
        <v>110000</v>
      </c>
      <c r="DS27" s="171">
        <f t="shared" si="51"/>
        <v>3390000</v>
      </c>
      <c r="DT27" s="171">
        <f t="shared" si="51"/>
        <v>523</v>
      </c>
      <c r="DU27" s="171">
        <f t="shared" si="51"/>
        <v>191</v>
      </c>
      <c r="DV27" s="171">
        <f t="shared" si="51"/>
        <v>264</v>
      </c>
      <c r="DW27" s="171">
        <f t="shared" si="51"/>
        <v>286000</v>
      </c>
      <c r="DX27" s="171">
        <f t="shared" si="51"/>
        <v>6864000</v>
      </c>
      <c r="DY27" s="171">
        <f t="shared" si="51"/>
        <v>516</v>
      </c>
      <c r="DZ27" s="171">
        <f t="shared" si="51"/>
        <v>123</v>
      </c>
      <c r="EA27" s="171">
        <f t="shared" si="51"/>
        <v>436</v>
      </c>
      <c r="EB27" s="171">
        <f t="shared" si="51"/>
        <v>520300</v>
      </c>
      <c r="EC27" s="171">
        <f t="shared" si="51"/>
        <v>20622800</v>
      </c>
      <c r="ED27" s="171">
        <f t="shared" si="51"/>
        <v>7570</v>
      </c>
      <c r="EE27" s="171">
        <f t="shared" si="51"/>
        <v>1941</v>
      </c>
      <c r="EF27" s="171">
        <f t="shared" si="51"/>
        <v>4051</v>
      </c>
      <c r="EG27" s="171">
        <f t="shared" si="51"/>
        <v>297000</v>
      </c>
      <c r="EH27" s="171">
        <f t="shared" si="51"/>
        <v>109377000</v>
      </c>
      <c r="EI27" s="171">
        <f t="shared" si="51"/>
        <v>522</v>
      </c>
      <c r="EJ27" s="171">
        <f t="shared" si="51"/>
        <v>152</v>
      </c>
      <c r="EK27" s="171">
        <f t="shared" si="51"/>
        <v>334</v>
      </c>
      <c r="EL27" s="171">
        <f t="shared" si="51"/>
        <v>462000</v>
      </c>
      <c r="EM27" s="171">
        <f t="shared" si="51"/>
        <v>14028000</v>
      </c>
      <c r="EN27" s="171">
        <f t="shared" si="51"/>
        <v>506</v>
      </c>
      <c r="EO27" s="171">
        <f t="shared" si="51"/>
        <v>49</v>
      </c>
      <c r="EP27" s="171">
        <f t="shared" si="51"/>
        <v>492</v>
      </c>
      <c r="EQ27" s="171">
        <f t="shared" si="51"/>
        <v>462000</v>
      </c>
      <c r="ER27" s="171">
        <f t="shared" si="51"/>
        <v>20664000</v>
      </c>
      <c r="ES27" s="171">
        <f t="shared" ref="ES27:FY27" si="52">SUM(ES7:ES26)</f>
        <v>502</v>
      </c>
      <c r="ET27" s="171">
        <f t="shared" si="52"/>
        <v>85</v>
      </c>
      <c r="EU27" s="171">
        <f t="shared" si="52"/>
        <v>502</v>
      </c>
      <c r="EV27" s="171">
        <f t="shared" si="52"/>
        <v>1023000</v>
      </c>
      <c r="EW27" s="171">
        <f t="shared" si="52"/>
        <v>46686000</v>
      </c>
      <c r="EX27" s="171">
        <f t="shared" si="52"/>
        <v>3805</v>
      </c>
      <c r="EY27" s="171">
        <f t="shared" si="52"/>
        <v>1541</v>
      </c>
      <c r="EZ27" s="171">
        <f t="shared" si="52"/>
        <v>1809</v>
      </c>
      <c r="FA27" s="171">
        <f t="shared" si="52"/>
        <v>275000</v>
      </c>
      <c r="FB27" s="171">
        <f t="shared" si="52"/>
        <v>45225000</v>
      </c>
      <c r="FC27" s="171">
        <f t="shared" si="52"/>
        <v>25</v>
      </c>
      <c r="FD27" s="171">
        <f t="shared" si="52"/>
        <v>2100000</v>
      </c>
      <c r="FE27" s="171">
        <f t="shared" si="52"/>
        <v>2625000</v>
      </c>
      <c r="FF27" s="171">
        <f t="shared" si="52"/>
        <v>2020</v>
      </c>
      <c r="FG27" s="171">
        <f t="shared" si="52"/>
        <v>508</v>
      </c>
      <c r="FH27" s="171">
        <f t="shared" si="52"/>
        <v>1158</v>
      </c>
      <c r="FI27" s="171">
        <f t="shared" si="52"/>
        <v>231000</v>
      </c>
      <c r="FJ27" s="171">
        <f t="shared" si="52"/>
        <v>24318000</v>
      </c>
      <c r="FK27" s="171">
        <f t="shared" si="52"/>
        <v>9880</v>
      </c>
      <c r="FL27" s="171">
        <f t="shared" si="52"/>
        <v>450</v>
      </c>
      <c r="FM27" s="171">
        <f t="shared" si="52"/>
        <v>7101</v>
      </c>
      <c r="FN27" s="171">
        <f t="shared" si="52"/>
        <v>12100</v>
      </c>
      <c r="FO27" s="171">
        <f t="shared" si="52"/>
        <v>7811100</v>
      </c>
      <c r="FP27" s="171">
        <f t="shared" si="52"/>
        <v>2461</v>
      </c>
      <c r="FQ27" s="171">
        <f t="shared" si="52"/>
        <v>86</v>
      </c>
      <c r="FR27" s="171">
        <f t="shared" si="52"/>
        <v>1877</v>
      </c>
      <c r="FS27" s="171">
        <f t="shared" si="52"/>
        <v>35200</v>
      </c>
      <c r="FT27" s="171">
        <f t="shared" si="52"/>
        <v>6006400</v>
      </c>
      <c r="FU27" s="171">
        <f t="shared" si="52"/>
        <v>2470</v>
      </c>
      <c r="FV27" s="171">
        <f t="shared" si="52"/>
        <v>87</v>
      </c>
      <c r="FW27" s="171">
        <f t="shared" si="52"/>
        <v>1920</v>
      </c>
      <c r="FX27" s="171">
        <f t="shared" si="52"/>
        <v>50600</v>
      </c>
      <c r="FY27" s="171">
        <f t="shared" si="52"/>
        <v>8832000</v>
      </c>
      <c r="FZ27" s="171">
        <f t="shared" ref="FZ27:HY27" si="53">SUM(FZ7:FZ26)</f>
        <v>515</v>
      </c>
      <c r="GA27" s="171">
        <f t="shared" si="53"/>
        <v>63</v>
      </c>
      <c r="GB27" s="171">
        <f t="shared" si="53"/>
        <v>371</v>
      </c>
      <c r="GC27" s="171">
        <f t="shared" si="53"/>
        <v>132000</v>
      </c>
      <c r="GD27" s="171">
        <f t="shared" si="53"/>
        <v>4452000</v>
      </c>
      <c r="GE27" s="171">
        <f t="shared" si="53"/>
        <v>511</v>
      </c>
      <c r="GF27" s="171">
        <f t="shared" si="53"/>
        <v>27</v>
      </c>
      <c r="GG27" s="171">
        <f t="shared" si="53"/>
        <v>348</v>
      </c>
      <c r="GH27" s="171">
        <f t="shared" si="53"/>
        <v>1320000</v>
      </c>
      <c r="GI27" s="171">
        <f t="shared" si="53"/>
        <v>41760000</v>
      </c>
      <c r="GJ27" s="171">
        <f t="shared" si="53"/>
        <v>517</v>
      </c>
      <c r="GK27" s="171">
        <f t="shared" si="53"/>
        <v>39</v>
      </c>
      <c r="GL27" s="171">
        <f t="shared" si="53"/>
        <v>428</v>
      </c>
      <c r="GM27" s="171">
        <f t="shared" si="53"/>
        <v>1738000</v>
      </c>
      <c r="GN27" s="171">
        <f t="shared" si="53"/>
        <v>67624000</v>
      </c>
      <c r="GO27" s="171">
        <f t="shared" si="53"/>
        <v>518</v>
      </c>
      <c r="GP27" s="171">
        <f t="shared" si="53"/>
        <v>66</v>
      </c>
      <c r="GQ27" s="171">
        <f t="shared" si="53"/>
        <v>374</v>
      </c>
      <c r="GR27" s="171">
        <f t="shared" si="53"/>
        <v>1045000</v>
      </c>
      <c r="GS27" s="171">
        <f t="shared" si="53"/>
        <v>35530000</v>
      </c>
      <c r="GT27" s="171">
        <f t="shared" si="53"/>
        <v>1527</v>
      </c>
      <c r="GU27" s="171">
        <f t="shared" si="53"/>
        <v>8</v>
      </c>
      <c r="GV27" s="171">
        <f t="shared" si="53"/>
        <v>1102</v>
      </c>
      <c r="GW27" s="171">
        <f t="shared" si="53"/>
        <v>55000</v>
      </c>
      <c r="GX27" s="171">
        <f t="shared" si="53"/>
        <v>5510000</v>
      </c>
      <c r="GY27" s="171">
        <f t="shared" si="53"/>
        <v>1279</v>
      </c>
      <c r="GZ27" s="171">
        <f t="shared" si="53"/>
        <v>61</v>
      </c>
      <c r="HA27" s="171">
        <f t="shared" si="53"/>
        <v>816</v>
      </c>
      <c r="HB27" s="171">
        <f t="shared" si="53"/>
        <v>485100</v>
      </c>
      <c r="HC27" s="171">
        <f t="shared" si="53"/>
        <v>35985600</v>
      </c>
      <c r="HD27" s="171">
        <f t="shared" si="53"/>
        <v>275</v>
      </c>
      <c r="HE27" s="171">
        <f t="shared" si="53"/>
        <v>12</v>
      </c>
      <c r="HF27" s="171">
        <f t="shared" si="53"/>
        <v>225</v>
      </c>
      <c r="HG27" s="171">
        <f t="shared" si="53"/>
        <v>1958000</v>
      </c>
      <c r="HH27" s="171">
        <f t="shared" si="53"/>
        <v>40050000</v>
      </c>
      <c r="HI27" s="171">
        <f t="shared" si="53"/>
        <v>264</v>
      </c>
      <c r="HJ27" s="171">
        <f t="shared" si="53"/>
        <v>15</v>
      </c>
      <c r="HK27" s="171">
        <f t="shared" si="53"/>
        <v>213</v>
      </c>
      <c r="HL27" s="171">
        <f t="shared" si="53"/>
        <v>155100</v>
      </c>
      <c r="HM27" s="171">
        <f t="shared" si="53"/>
        <v>3003300</v>
      </c>
      <c r="HN27" s="171">
        <f t="shared" si="53"/>
        <v>516</v>
      </c>
      <c r="HO27" s="171">
        <f t="shared" si="53"/>
        <v>32</v>
      </c>
      <c r="HP27" s="171">
        <f t="shared" si="53"/>
        <v>366</v>
      </c>
      <c r="HQ27" s="171">
        <f t="shared" si="53"/>
        <v>220000</v>
      </c>
      <c r="HR27" s="171">
        <f t="shared" si="53"/>
        <v>7320000</v>
      </c>
      <c r="HS27" s="171">
        <f t="shared" si="53"/>
        <v>517</v>
      </c>
      <c r="HT27" s="171">
        <f t="shared" si="53"/>
        <v>30</v>
      </c>
      <c r="HU27" s="171">
        <f t="shared" si="53"/>
        <v>390</v>
      </c>
      <c r="HV27" s="171">
        <f t="shared" si="53"/>
        <v>1108800</v>
      </c>
      <c r="HW27" s="171">
        <f t="shared" si="53"/>
        <v>39312000</v>
      </c>
      <c r="HX27" s="171">
        <f t="shared" si="53"/>
        <v>517</v>
      </c>
      <c r="HY27" s="171">
        <f t="shared" si="53"/>
        <v>69</v>
      </c>
      <c r="HZ27" s="171">
        <f t="shared" ref="HZ27:IL27" si="54">SUM(HZ7:HZ26)</f>
        <v>356</v>
      </c>
      <c r="IA27" s="171">
        <f t="shared" si="54"/>
        <v>528000</v>
      </c>
      <c r="IB27" s="171">
        <f t="shared" si="54"/>
        <v>17088000</v>
      </c>
      <c r="IC27" s="171">
        <f t="shared" si="54"/>
        <v>264</v>
      </c>
      <c r="ID27" s="171">
        <f t="shared" si="54"/>
        <v>3</v>
      </c>
      <c r="IE27" s="171">
        <f t="shared" si="54"/>
        <v>215</v>
      </c>
      <c r="IF27" s="171">
        <f t="shared" si="54"/>
        <v>792000</v>
      </c>
      <c r="IG27" s="171">
        <f t="shared" si="54"/>
        <v>15480000</v>
      </c>
      <c r="IH27" s="171">
        <f t="shared" si="54"/>
        <v>264</v>
      </c>
      <c r="II27" s="171">
        <f t="shared" si="54"/>
        <v>10</v>
      </c>
      <c r="IJ27" s="171">
        <f t="shared" si="54"/>
        <v>194</v>
      </c>
      <c r="IK27" s="171">
        <f t="shared" si="54"/>
        <v>106800650</v>
      </c>
      <c r="IL27" s="171">
        <f t="shared" si="54"/>
        <v>1883575100</v>
      </c>
      <c r="IM27" s="202"/>
      <c r="IN27" s="103"/>
    </row>
    <row r="28" spans="1:248" ht="15" customHeight="1">
      <c r="CU28" s="489"/>
      <c r="CV28" s="489"/>
      <c r="CW28" s="489"/>
      <c r="CX28" s="489"/>
      <c r="CY28" s="489"/>
      <c r="CZ28" s="489"/>
      <c r="DA28" s="489"/>
      <c r="DB28" s="489"/>
      <c r="DC28" s="489"/>
      <c r="DD28" s="489"/>
      <c r="DE28" s="489"/>
      <c r="DF28" s="489"/>
      <c r="DG28" s="489"/>
      <c r="DH28" s="159"/>
      <c r="DI28" s="159"/>
    </row>
    <row r="29" spans="1:248" ht="23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CU29" s="490"/>
      <c r="CV29" s="490"/>
      <c r="CW29" s="490"/>
      <c r="CX29" s="490"/>
      <c r="CY29" s="490"/>
      <c r="CZ29" s="490"/>
      <c r="DA29" s="490"/>
      <c r="DB29" s="490"/>
      <c r="DC29" s="490"/>
      <c r="DD29" s="490"/>
      <c r="DE29" s="490"/>
      <c r="DF29" s="490"/>
      <c r="DG29" s="490"/>
      <c r="DH29" s="159"/>
      <c r="DI29" s="159"/>
    </row>
    <row r="30" spans="1:248" ht="23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248" ht="23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248" ht="23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9" ht="14.25" customHeight="1"/>
  </sheetData>
  <mergeCells count="54">
    <mergeCell ref="CU28:DG29"/>
    <mergeCell ref="HS4:HW4"/>
    <mergeCell ref="HX4:IB4"/>
    <mergeCell ref="IC4:IG4"/>
    <mergeCell ref="IH4:IL4"/>
    <mergeCell ref="FK4:FO4"/>
    <mergeCell ref="FP4:FT4"/>
    <mergeCell ref="CZ4:DD4"/>
    <mergeCell ref="DE4:DI4"/>
    <mergeCell ref="DJ4:DN4"/>
    <mergeCell ref="DO4:DS4"/>
    <mergeCell ref="DT4:DX4"/>
    <mergeCell ref="DY4:EC4"/>
    <mergeCell ref="ED4:EH4"/>
    <mergeCell ref="EI4:EM4"/>
    <mergeCell ref="EN4:ER4"/>
    <mergeCell ref="A27:B27"/>
    <mergeCell ref="FZ4:GD4"/>
    <mergeCell ref="GE4:GI4"/>
    <mergeCell ref="GJ4:GN4"/>
    <mergeCell ref="GO4:GS4"/>
    <mergeCell ref="FU4:FY4"/>
    <mergeCell ref="ES4:EW4"/>
    <mergeCell ref="EX4:FB4"/>
    <mergeCell ref="FC4:FE4"/>
    <mergeCell ref="FF4:FJ4"/>
    <mergeCell ref="CF4:CJ4"/>
    <mergeCell ref="CK4:CO4"/>
    <mergeCell ref="CP4:CT4"/>
    <mergeCell ref="CU4:CY4"/>
    <mergeCell ref="AH4:AL4"/>
    <mergeCell ref="AM4:AQ4"/>
    <mergeCell ref="GT4:GX4"/>
    <mergeCell ref="GY4:HC4"/>
    <mergeCell ref="HD4:HH4"/>
    <mergeCell ref="HI4:HM4"/>
    <mergeCell ref="HN4:HR4"/>
    <mergeCell ref="BQ4:BU4"/>
    <mergeCell ref="BV4:BZ4"/>
    <mergeCell ref="CA4:CE4"/>
    <mergeCell ref="N4:R4"/>
    <mergeCell ref="S4:W4"/>
    <mergeCell ref="X4:AB4"/>
    <mergeCell ref="AC4:AG4"/>
    <mergeCell ref="AR4:AV4"/>
    <mergeCell ref="AW4:BA4"/>
    <mergeCell ref="BB4:BF4"/>
    <mergeCell ref="BG4:BK4"/>
    <mergeCell ref="BL4:BP4"/>
    <mergeCell ref="A4:A5"/>
    <mergeCell ref="B4:B5"/>
    <mergeCell ref="C4:C5"/>
    <mergeCell ref="D4:H4"/>
    <mergeCell ref="I4:M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1:O13"/>
  <sheetViews>
    <sheetView workbookViewId="0">
      <selection activeCell="R3" sqref="R3"/>
    </sheetView>
  </sheetViews>
  <sheetFormatPr defaultRowHeight="15"/>
  <sheetData>
    <row r="1" spans="1:15" ht="24" customHeight="1" thickBot="1">
      <c r="A1" s="460" t="s">
        <v>0</v>
      </c>
      <c r="B1" s="462" t="s">
        <v>1</v>
      </c>
      <c r="C1" s="462" t="s">
        <v>279</v>
      </c>
      <c r="D1" s="462" t="s">
        <v>6</v>
      </c>
      <c r="E1" s="498" t="s">
        <v>46</v>
      </c>
      <c r="F1" s="499"/>
      <c r="G1" s="499"/>
      <c r="H1" s="499"/>
      <c r="I1" s="500"/>
      <c r="J1" s="498" t="s">
        <v>47</v>
      </c>
      <c r="K1" s="499"/>
      <c r="L1" s="499"/>
      <c r="M1" s="499"/>
      <c r="N1" s="500"/>
      <c r="O1" s="494" t="s">
        <v>4</v>
      </c>
    </row>
    <row r="2" spans="1:15" ht="52.5" thickBot="1">
      <c r="A2" s="461"/>
      <c r="B2" s="463"/>
      <c r="C2" s="463"/>
      <c r="D2" s="463"/>
      <c r="E2" s="111" t="s">
        <v>18</v>
      </c>
      <c r="F2" s="111" t="s">
        <v>17</v>
      </c>
      <c r="G2" s="111" t="s">
        <v>19</v>
      </c>
      <c r="H2" s="111" t="s">
        <v>280</v>
      </c>
      <c r="I2" s="111" t="s">
        <v>281</v>
      </c>
      <c r="J2" s="111" t="s">
        <v>18</v>
      </c>
      <c r="K2" s="111" t="s">
        <v>17</v>
      </c>
      <c r="L2" s="111" t="s">
        <v>19</v>
      </c>
      <c r="M2" s="111" t="s">
        <v>280</v>
      </c>
      <c r="N2" s="111" t="s">
        <v>281</v>
      </c>
      <c r="O2" s="495"/>
    </row>
    <row r="3" spans="1:15" ht="39" thickBot="1">
      <c r="A3" s="112">
        <v>1</v>
      </c>
      <c r="B3" s="113" t="s">
        <v>282</v>
      </c>
      <c r="C3" s="114">
        <v>1</v>
      </c>
      <c r="D3" s="115">
        <v>51</v>
      </c>
      <c r="E3" s="116">
        <v>15</v>
      </c>
      <c r="F3" s="116">
        <v>0</v>
      </c>
      <c r="G3" s="116">
        <v>0</v>
      </c>
      <c r="H3" s="116">
        <v>0</v>
      </c>
      <c r="I3" s="116">
        <v>0</v>
      </c>
      <c r="J3" s="116">
        <v>15</v>
      </c>
      <c r="K3" s="116">
        <v>0</v>
      </c>
      <c r="L3" s="116">
        <v>0</v>
      </c>
      <c r="M3" s="116">
        <v>0</v>
      </c>
      <c r="N3" s="116">
        <v>0</v>
      </c>
      <c r="O3" s="117"/>
    </row>
    <row r="4" spans="1:15" ht="39" thickBot="1">
      <c r="A4" s="112">
        <v>2</v>
      </c>
      <c r="B4" s="113" t="s">
        <v>283</v>
      </c>
      <c r="C4" s="114">
        <v>1</v>
      </c>
      <c r="D4" s="115">
        <v>50</v>
      </c>
      <c r="E4" s="116">
        <v>15</v>
      </c>
      <c r="F4" s="116">
        <v>0</v>
      </c>
      <c r="G4" s="116">
        <v>0</v>
      </c>
      <c r="H4" s="116">
        <v>0</v>
      </c>
      <c r="I4" s="116">
        <v>0</v>
      </c>
      <c r="J4" s="116">
        <v>15</v>
      </c>
      <c r="K4" s="116">
        <v>0</v>
      </c>
      <c r="L4" s="116">
        <v>0</v>
      </c>
      <c r="M4" s="116">
        <v>0</v>
      </c>
      <c r="N4" s="116">
        <v>0</v>
      </c>
      <c r="O4" s="117"/>
    </row>
    <row r="5" spans="1:15" ht="39" thickBot="1">
      <c r="A5" s="112">
        <v>3</v>
      </c>
      <c r="B5" s="113" t="s">
        <v>284</v>
      </c>
      <c r="C5" s="114">
        <v>1</v>
      </c>
      <c r="D5" s="115">
        <v>43</v>
      </c>
      <c r="E5" s="116">
        <v>15</v>
      </c>
      <c r="F5" s="116">
        <v>0</v>
      </c>
      <c r="G5" s="116">
        <v>0</v>
      </c>
      <c r="H5" s="116">
        <v>0</v>
      </c>
      <c r="I5" s="116">
        <v>0</v>
      </c>
      <c r="J5" s="116">
        <v>15</v>
      </c>
      <c r="K5" s="116">
        <v>0</v>
      </c>
      <c r="L5" s="116">
        <v>0</v>
      </c>
      <c r="M5" s="116">
        <v>0</v>
      </c>
      <c r="N5" s="116">
        <v>0</v>
      </c>
      <c r="O5" s="117"/>
    </row>
    <row r="6" spans="1:15" ht="39" thickBot="1">
      <c r="A6" s="112">
        <v>4</v>
      </c>
      <c r="B6" s="113" t="s">
        <v>285</v>
      </c>
      <c r="C6" s="114">
        <v>1</v>
      </c>
      <c r="D6" s="115">
        <v>49</v>
      </c>
      <c r="E6" s="116">
        <v>15</v>
      </c>
      <c r="F6" s="116">
        <v>0</v>
      </c>
      <c r="G6" s="116">
        <v>0</v>
      </c>
      <c r="H6" s="116">
        <v>0</v>
      </c>
      <c r="I6" s="116">
        <v>0</v>
      </c>
      <c r="J6" s="116">
        <v>15</v>
      </c>
      <c r="K6" s="116">
        <v>0</v>
      </c>
      <c r="L6" s="116">
        <v>0</v>
      </c>
      <c r="M6" s="116">
        <v>0</v>
      </c>
      <c r="N6" s="116">
        <v>0</v>
      </c>
      <c r="O6" s="117"/>
    </row>
    <row r="7" spans="1:15" ht="51.75" thickBot="1">
      <c r="A7" s="112">
        <v>5</v>
      </c>
      <c r="B7" s="113" t="s">
        <v>286</v>
      </c>
      <c r="C7" s="114">
        <v>1</v>
      </c>
      <c r="D7" s="115">
        <v>236</v>
      </c>
      <c r="E7" s="116">
        <v>15</v>
      </c>
      <c r="F7" s="116">
        <v>0</v>
      </c>
      <c r="G7" s="116">
        <v>0</v>
      </c>
      <c r="H7" s="116">
        <v>0</v>
      </c>
      <c r="I7" s="116">
        <v>0</v>
      </c>
      <c r="J7" s="116">
        <v>15</v>
      </c>
      <c r="K7" s="116">
        <v>0</v>
      </c>
      <c r="L7" s="116">
        <v>0</v>
      </c>
      <c r="M7" s="116">
        <v>0</v>
      </c>
      <c r="N7" s="116">
        <v>0</v>
      </c>
      <c r="O7" s="117"/>
    </row>
    <row r="8" spans="1:15" ht="51.75" thickBot="1">
      <c r="A8" s="112">
        <v>6</v>
      </c>
      <c r="B8" s="113" t="s">
        <v>287</v>
      </c>
      <c r="C8" s="114">
        <v>1</v>
      </c>
      <c r="D8" s="115">
        <v>328</v>
      </c>
      <c r="E8" s="116">
        <v>15</v>
      </c>
      <c r="F8" s="116">
        <v>0</v>
      </c>
      <c r="G8" s="116">
        <v>0</v>
      </c>
      <c r="H8" s="116">
        <v>0</v>
      </c>
      <c r="I8" s="116">
        <v>0</v>
      </c>
      <c r="J8" s="116">
        <v>15</v>
      </c>
      <c r="K8" s="116">
        <v>0</v>
      </c>
      <c r="L8" s="116">
        <v>0</v>
      </c>
      <c r="M8" s="116">
        <v>0</v>
      </c>
      <c r="N8" s="116">
        <v>0</v>
      </c>
      <c r="O8" s="117"/>
    </row>
    <row r="9" spans="1:15" ht="26.25" thickBot="1">
      <c r="A9" s="112">
        <v>7</v>
      </c>
      <c r="B9" s="113" t="s">
        <v>288</v>
      </c>
      <c r="C9" s="114">
        <v>1</v>
      </c>
      <c r="D9" s="115">
        <v>24</v>
      </c>
      <c r="E9" s="116">
        <v>15</v>
      </c>
      <c r="F9" s="116">
        <v>0</v>
      </c>
      <c r="G9" s="116">
        <v>0</v>
      </c>
      <c r="H9" s="116">
        <v>0</v>
      </c>
      <c r="I9" s="116">
        <v>0</v>
      </c>
      <c r="J9" s="116">
        <v>15</v>
      </c>
      <c r="K9" s="116">
        <v>0</v>
      </c>
      <c r="L9" s="116">
        <v>0</v>
      </c>
      <c r="M9" s="116">
        <v>0</v>
      </c>
      <c r="N9" s="116">
        <v>0</v>
      </c>
      <c r="O9" s="117"/>
    </row>
    <row r="10" spans="1:15" ht="26.25" thickBot="1">
      <c r="A10" s="112">
        <v>8</v>
      </c>
      <c r="B10" s="113" t="s">
        <v>227</v>
      </c>
      <c r="C10" s="114">
        <v>1</v>
      </c>
      <c r="D10" s="115">
        <v>33</v>
      </c>
      <c r="E10" s="116">
        <v>15</v>
      </c>
      <c r="F10" s="116">
        <v>0</v>
      </c>
      <c r="G10" s="116">
        <v>1</v>
      </c>
      <c r="H10" s="116">
        <v>16990</v>
      </c>
      <c r="I10" s="116">
        <v>16990</v>
      </c>
      <c r="J10" s="116">
        <v>15</v>
      </c>
      <c r="K10" s="116">
        <v>0</v>
      </c>
      <c r="L10" s="116">
        <v>1</v>
      </c>
      <c r="M10" s="116">
        <v>11000</v>
      </c>
      <c r="N10" s="116">
        <v>11000</v>
      </c>
      <c r="O10" s="117"/>
    </row>
    <row r="11" spans="1:15" ht="39" thickBot="1">
      <c r="A11" s="112">
        <v>9</v>
      </c>
      <c r="B11" s="113" t="s">
        <v>289</v>
      </c>
      <c r="C11" s="114">
        <v>1</v>
      </c>
      <c r="D11" s="115">
        <v>54</v>
      </c>
      <c r="E11" s="116">
        <v>15</v>
      </c>
      <c r="F11" s="116">
        <v>0</v>
      </c>
      <c r="G11" s="116">
        <v>0</v>
      </c>
      <c r="H11" s="116">
        <v>0</v>
      </c>
      <c r="I11" s="116">
        <v>0</v>
      </c>
      <c r="J11" s="116">
        <v>15</v>
      </c>
      <c r="K11" s="116">
        <v>0</v>
      </c>
      <c r="L11" s="116">
        <v>0</v>
      </c>
      <c r="M11" s="116">
        <v>0</v>
      </c>
      <c r="N11" s="116">
        <v>0</v>
      </c>
      <c r="O11" s="117"/>
    </row>
    <row r="12" spans="1:15" ht="52.5" thickBot="1">
      <c r="A12" s="118">
        <v>8</v>
      </c>
      <c r="B12" s="119" t="s">
        <v>146</v>
      </c>
      <c r="C12" s="120">
        <v>9</v>
      </c>
      <c r="D12" s="120">
        <v>868</v>
      </c>
      <c r="E12" s="121">
        <v>135</v>
      </c>
      <c r="F12" s="121">
        <v>0</v>
      </c>
      <c r="G12" s="121">
        <v>1</v>
      </c>
      <c r="H12" s="116">
        <v>16990</v>
      </c>
      <c r="I12" s="116">
        <v>16990</v>
      </c>
      <c r="J12" s="121">
        <v>135</v>
      </c>
      <c r="K12" s="121">
        <v>0</v>
      </c>
      <c r="L12" s="121">
        <v>1</v>
      </c>
      <c r="M12" s="116">
        <v>11000</v>
      </c>
      <c r="N12" s="116">
        <v>11000</v>
      </c>
      <c r="O12" s="121">
        <v>772.99</v>
      </c>
    </row>
    <row r="13" spans="1:15" ht="18" thickBot="1">
      <c r="A13" s="496" t="s">
        <v>241</v>
      </c>
      <c r="B13" s="497"/>
      <c r="C13" s="122">
        <v>9</v>
      </c>
      <c r="D13" s="122">
        <v>868</v>
      </c>
      <c r="E13" s="122">
        <v>135</v>
      </c>
      <c r="F13" s="122">
        <v>0</v>
      </c>
      <c r="G13" s="122">
        <v>1</v>
      </c>
      <c r="H13" s="122">
        <v>16990</v>
      </c>
      <c r="I13" s="122">
        <v>16990</v>
      </c>
      <c r="J13" s="122">
        <v>135</v>
      </c>
      <c r="K13" s="122">
        <v>0</v>
      </c>
      <c r="L13" s="122">
        <v>1</v>
      </c>
      <c r="M13" s="122">
        <v>11000</v>
      </c>
      <c r="N13" s="122">
        <v>11000</v>
      </c>
      <c r="O13" s="122"/>
    </row>
  </sheetData>
  <mergeCells count="8">
    <mergeCell ref="O1:O2"/>
    <mergeCell ref="A13:B13"/>
    <mergeCell ref="A1:A2"/>
    <mergeCell ref="B1:B2"/>
    <mergeCell ref="C1:C2"/>
    <mergeCell ref="D1:D2"/>
    <mergeCell ref="E1:I1"/>
    <mergeCell ref="J1:N1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Y38"/>
  <sheetViews>
    <sheetView topLeftCell="J1" workbookViewId="0">
      <selection activeCell="M25" sqref="M25"/>
    </sheetView>
  </sheetViews>
  <sheetFormatPr defaultRowHeight="15"/>
  <cols>
    <col min="1" max="1" width="6.42578125" style="158" customWidth="1"/>
    <col min="2" max="2" width="22.140625" style="158" customWidth="1"/>
    <col min="3" max="3" width="13.28515625" style="158" customWidth="1"/>
    <col min="4" max="4" width="15.7109375" style="158" customWidth="1"/>
    <col min="5" max="24" width="14.7109375" style="158" customWidth="1"/>
    <col min="25" max="25" width="33.42578125" style="158" customWidth="1"/>
    <col min="26" max="16384" width="9.140625" style="158"/>
  </cols>
  <sheetData>
    <row r="2" spans="1:25" ht="21">
      <c r="A2" s="3" t="s">
        <v>7</v>
      </c>
    </row>
    <row r="3" spans="1:25">
      <c r="A3" s="158" t="s">
        <v>8</v>
      </c>
    </row>
    <row r="4" spans="1:25" s="157" customFormat="1" ht="45.75" customHeight="1">
      <c r="A4" s="454" t="s">
        <v>0</v>
      </c>
      <c r="B4" s="456" t="s">
        <v>1</v>
      </c>
      <c r="C4" s="456" t="s">
        <v>279</v>
      </c>
      <c r="D4" s="456" t="s">
        <v>6</v>
      </c>
      <c r="E4" s="447" t="s">
        <v>40</v>
      </c>
      <c r="F4" s="448"/>
      <c r="G4" s="448"/>
      <c r="H4" s="448"/>
      <c r="I4" s="449"/>
      <c r="J4" s="447" t="s">
        <v>41</v>
      </c>
      <c r="K4" s="448"/>
      <c r="L4" s="448"/>
      <c r="M4" s="448"/>
      <c r="N4" s="449"/>
      <c r="O4" s="447" t="s">
        <v>46</v>
      </c>
      <c r="P4" s="448"/>
      <c r="Q4" s="448"/>
      <c r="R4" s="448"/>
      <c r="S4" s="449"/>
      <c r="T4" s="447" t="s">
        <v>47</v>
      </c>
      <c r="U4" s="448"/>
      <c r="V4" s="448"/>
      <c r="W4" s="448"/>
      <c r="X4" s="449"/>
      <c r="Y4" s="450" t="s">
        <v>4</v>
      </c>
    </row>
    <row r="5" spans="1:25" s="157" customFormat="1" ht="82.5" customHeight="1">
      <c r="A5" s="455"/>
      <c r="B5" s="457"/>
      <c r="C5" s="457"/>
      <c r="D5" s="457"/>
      <c r="E5" s="4" t="s">
        <v>18</v>
      </c>
      <c r="F5" s="4" t="s">
        <v>17</v>
      </c>
      <c r="G5" s="4" t="s">
        <v>19</v>
      </c>
      <c r="H5" s="4" t="s">
        <v>280</v>
      </c>
      <c r="I5" s="4" t="s">
        <v>281</v>
      </c>
      <c r="J5" s="4" t="s">
        <v>18</v>
      </c>
      <c r="K5" s="4" t="s">
        <v>17</v>
      </c>
      <c r="L5" s="4" t="s">
        <v>19</v>
      </c>
      <c r="M5" s="4" t="s">
        <v>280</v>
      </c>
      <c r="N5" s="4" t="s">
        <v>281</v>
      </c>
      <c r="O5" s="4" t="s">
        <v>18</v>
      </c>
      <c r="P5" s="4" t="s">
        <v>17</v>
      </c>
      <c r="Q5" s="4" t="s">
        <v>19</v>
      </c>
      <c r="R5" s="4" t="s">
        <v>280</v>
      </c>
      <c r="S5" s="4" t="s">
        <v>281</v>
      </c>
      <c r="T5" s="4" t="s">
        <v>18</v>
      </c>
      <c r="U5" s="4" t="s">
        <v>17</v>
      </c>
      <c r="V5" s="4" t="s">
        <v>19</v>
      </c>
      <c r="W5" s="4" t="s">
        <v>280</v>
      </c>
      <c r="X5" s="4" t="s">
        <v>281</v>
      </c>
      <c r="Y5" s="451"/>
    </row>
    <row r="6" spans="1:25" s="157" customFormat="1" ht="18" customHeight="1">
      <c r="A6" s="173">
        <v>1</v>
      </c>
      <c r="B6" s="174" t="s">
        <v>139</v>
      </c>
      <c r="C6" s="53">
        <v>24</v>
      </c>
      <c r="D6" s="53">
        <v>3701</v>
      </c>
      <c r="E6" s="4">
        <v>360</v>
      </c>
      <c r="F6" s="4">
        <v>109</v>
      </c>
      <c r="G6" s="4">
        <v>251</v>
      </c>
      <c r="H6" s="4">
        <v>25000</v>
      </c>
      <c r="I6" s="4">
        <f>G6*H6</f>
        <v>6275000</v>
      </c>
      <c r="J6" s="4">
        <v>24</v>
      </c>
      <c r="K6" s="4">
        <v>0</v>
      </c>
      <c r="L6" s="4">
        <v>24</v>
      </c>
      <c r="M6" s="4">
        <v>105000</v>
      </c>
      <c r="N6" s="4">
        <f>L6*M6</f>
        <v>2520000</v>
      </c>
      <c r="O6" s="4">
        <v>360</v>
      </c>
      <c r="P6" s="4">
        <v>2</v>
      </c>
      <c r="Q6" s="4">
        <v>358</v>
      </c>
      <c r="R6" s="4">
        <v>16990</v>
      </c>
      <c r="S6" s="4">
        <f>Q6*R6</f>
        <v>6082420</v>
      </c>
      <c r="T6" s="4">
        <v>360</v>
      </c>
      <c r="U6" s="4">
        <v>2</v>
      </c>
      <c r="V6" s="4">
        <v>358</v>
      </c>
      <c r="W6" s="4">
        <v>11000</v>
      </c>
      <c r="X6" s="4">
        <f>V6*W6</f>
        <v>3938000</v>
      </c>
      <c r="Y6" s="175"/>
    </row>
    <row r="7" spans="1:25" s="157" customFormat="1" ht="18" customHeight="1">
      <c r="A7" s="173">
        <v>2</v>
      </c>
      <c r="B7" s="174" t="s">
        <v>140</v>
      </c>
      <c r="C7" s="53">
        <v>30</v>
      </c>
      <c r="D7" s="53">
        <v>5951</v>
      </c>
      <c r="E7" s="4">
        <v>332</v>
      </c>
      <c r="F7" s="4">
        <v>85</v>
      </c>
      <c r="G7" s="4">
        <v>246</v>
      </c>
      <c r="H7" s="4">
        <v>25000</v>
      </c>
      <c r="I7" s="4">
        <f t="shared" ref="I7:I25" si="0">G7*H7</f>
        <v>6150000</v>
      </c>
      <c r="J7" s="4">
        <v>32</v>
      </c>
      <c r="K7" s="4">
        <v>0</v>
      </c>
      <c r="L7" s="4">
        <v>45</v>
      </c>
      <c r="M7" s="4">
        <v>105000</v>
      </c>
      <c r="N7" s="4">
        <f t="shared" ref="N7:N25" si="1">L7*M7</f>
        <v>4725000</v>
      </c>
      <c r="O7" s="4">
        <v>249</v>
      </c>
      <c r="P7" s="4">
        <v>5</v>
      </c>
      <c r="Q7" s="4">
        <v>234</v>
      </c>
      <c r="R7" s="4">
        <v>16990</v>
      </c>
      <c r="S7" s="4">
        <f t="shared" ref="S7:S24" si="2">Q7*R7</f>
        <v>3975660</v>
      </c>
      <c r="T7" s="4">
        <v>262</v>
      </c>
      <c r="U7" s="4">
        <v>5</v>
      </c>
      <c r="V7" s="4">
        <v>247</v>
      </c>
      <c r="W7" s="4">
        <v>11000</v>
      </c>
      <c r="X7" s="4">
        <f t="shared" ref="X7:X25" si="3">V7*W7</f>
        <v>2717000</v>
      </c>
      <c r="Y7" s="175"/>
    </row>
    <row r="8" spans="1:25" s="157" customFormat="1" ht="18" customHeight="1">
      <c r="A8" s="173">
        <v>3</v>
      </c>
      <c r="B8" s="174" t="s">
        <v>141</v>
      </c>
      <c r="C8" s="53">
        <v>31</v>
      </c>
      <c r="D8" s="53">
        <v>3414</v>
      </c>
      <c r="E8" s="4">
        <v>465</v>
      </c>
      <c r="F8" s="4">
        <v>171</v>
      </c>
      <c r="G8" s="4">
        <v>151</v>
      </c>
      <c r="H8" s="4">
        <v>25000</v>
      </c>
      <c r="I8" s="4">
        <f t="shared" si="0"/>
        <v>3775000</v>
      </c>
      <c r="J8" s="4">
        <v>31</v>
      </c>
      <c r="K8" s="4">
        <v>1</v>
      </c>
      <c r="L8" s="4">
        <v>27</v>
      </c>
      <c r="M8" s="4">
        <v>105000</v>
      </c>
      <c r="N8" s="4">
        <f t="shared" si="1"/>
        <v>2835000</v>
      </c>
      <c r="O8" s="4">
        <v>465</v>
      </c>
      <c r="P8" s="4">
        <v>7</v>
      </c>
      <c r="Q8" s="4">
        <v>237</v>
      </c>
      <c r="R8" s="4">
        <v>16990</v>
      </c>
      <c r="S8" s="4">
        <f t="shared" si="2"/>
        <v>4026630</v>
      </c>
      <c r="T8" s="4">
        <v>465</v>
      </c>
      <c r="U8" s="4">
        <v>3</v>
      </c>
      <c r="V8" s="4">
        <v>251</v>
      </c>
      <c r="W8" s="4">
        <v>11000</v>
      </c>
      <c r="X8" s="4">
        <f t="shared" si="3"/>
        <v>2761000</v>
      </c>
      <c r="Y8" s="175"/>
    </row>
    <row r="9" spans="1:25" s="157" customFormat="1" ht="18" customHeight="1">
      <c r="A9" s="173">
        <v>4</v>
      </c>
      <c r="B9" s="174" t="s">
        <v>142</v>
      </c>
      <c r="C9" s="53">
        <v>30</v>
      </c>
      <c r="D9" s="53">
        <v>6991</v>
      </c>
      <c r="E9" s="4">
        <v>450</v>
      </c>
      <c r="F9" s="4">
        <v>151</v>
      </c>
      <c r="G9" s="4">
        <v>246</v>
      </c>
      <c r="H9" s="4">
        <v>25000</v>
      </c>
      <c r="I9" s="4">
        <f t="shared" si="0"/>
        <v>6150000</v>
      </c>
      <c r="J9" s="4">
        <v>30</v>
      </c>
      <c r="K9" s="4">
        <v>1</v>
      </c>
      <c r="L9" s="4">
        <v>34</v>
      </c>
      <c r="M9" s="4">
        <v>105000</v>
      </c>
      <c r="N9" s="4">
        <f t="shared" si="1"/>
        <v>3570000</v>
      </c>
      <c r="O9" s="4">
        <v>450</v>
      </c>
      <c r="P9" s="4">
        <v>17</v>
      </c>
      <c r="Q9" s="4">
        <v>369</v>
      </c>
      <c r="R9" s="4">
        <v>16990</v>
      </c>
      <c r="S9" s="4">
        <f t="shared" si="2"/>
        <v>6269310</v>
      </c>
      <c r="T9" s="4">
        <v>450</v>
      </c>
      <c r="U9" s="4">
        <v>17</v>
      </c>
      <c r="V9" s="4">
        <v>370</v>
      </c>
      <c r="W9" s="4">
        <v>11000</v>
      </c>
      <c r="X9" s="4">
        <f t="shared" si="3"/>
        <v>4070000</v>
      </c>
      <c r="Y9" s="175"/>
    </row>
    <row r="10" spans="1:25" s="157" customFormat="1" ht="18" customHeight="1">
      <c r="A10" s="173">
        <v>5</v>
      </c>
      <c r="B10" s="174" t="s">
        <v>143</v>
      </c>
      <c r="C10" s="53">
        <v>19</v>
      </c>
      <c r="D10" s="53">
        <v>2122</v>
      </c>
      <c r="E10" s="4">
        <v>240</v>
      </c>
      <c r="F10" s="4">
        <v>105</v>
      </c>
      <c r="G10" s="4">
        <v>99</v>
      </c>
      <c r="H10" s="4">
        <v>25000</v>
      </c>
      <c r="I10" s="4">
        <f t="shared" si="0"/>
        <v>2475000</v>
      </c>
      <c r="J10" s="4">
        <v>16</v>
      </c>
      <c r="K10" s="4">
        <v>0</v>
      </c>
      <c r="L10" s="4">
        <v>15</v>
      </c>
      <c r="M10" s="4">
        <v>105000</v>
      </c>
      <c r="N10" s="4">
        <f t="shared" si="1"/>
        <v>1575000</v>
      </c>
      <c r="O10" s="4">
        <v>240</v>
      </c>
      <c r="P10" s="4">
        <v>11</v>
      </c>
      <c r="Q10" s="4">
        <v>199</v>
      </c>
      <c r="R10" s="4">
        <v>16990</v>
      </c>
      <c r="S10" s="4">
        <f t="shared" si="2"/>
        <v>3381010</v>
      </c>
      <c r="T10" s="4">
        <v>215</v>
      </c>
      <c r="U10" s="4">
        <v>4</v>
      </c>
      <c r="V10" s="4">
        <v>201</v>
      </c>
      <c r="W10" s="4">
        <v>11000</v>
      </c>
      <c r="X10" s="4">
        <f t="shared" si="3"/>
        <v>2211000</v>
      </c>
      <c r="Y10" s="175"/>
    </row>
    <row r="11" spans="1:25" s="157" customFormat="1" ht="18" customHeight="1">
      <c r="A11" s="173">
        <v>6</v>
      </c>
      <c r="B11" s="174" t="s">
        <v>144</v>
      </c>
      <c r="C11" s="53">
        <v>37</v>
      </c>
      <c r="D11" s="53">
        <v>10319</v>
      </c>
      <c r="E11" s="4">
        <v>555</v>
      </c>
      <c r="F11" s="4">
        <v>232</v>
      </c>
      <c r="G11" s="4">
        <v>323</v>
      </c>
      <c r="H11" s="4">
        <v>25000</v>
      </c>
      <c r="I11" s="4">
        <f t="shared" si="0"/>
        <v>8075000</v>
      </c>
      <c r="J11" s="4">
        <v>37</v>
      </c>
      <c r="K11" s="4">
        <v>5</v>
      </c>
      <c r="L11" s="4">
        <v>32</v>
      </c>
      <c r="M11" s="4">
        <v>105000</v>
      </c>
      <c r="N11" s="4">
        <f t="shared" si="1"/>
        <v>3360000</v>
      </c>
      <c r="O11" s="4">
        <v>555</v>
      </c>
      <c r="P11" s="4">
        <v>25</v>
      </c>
      <c r="Q11" s="4">
        <v>530</v>
      </c>
      <c r="R11" s="4">
        <v>16990</v>
      </c>
      <c r="S11" s="4">
        <f t="shared" si="2"/>
        <v>9004700</v>
      </c>
      <c r="T11" s="4">
        <v>555</v>
      </c>
      <c r="U11" s="4">
        <v>23</v>
      </c>
      <c r="V11" s="4">
        <v>532</v>
      </c>
      <c r="W11" s="4">
        <v>11000</v>
      </c>
      <c r="X11" s="4">
        <f t="shared" si="3"/>
        <v>5852000</v>
      </c>
      <c r="Y11" s="175"/>
    </row>
    <row r="12" spans="1:25" s="157" customFormat="1" ht="18" customHeight="1">
      <c r="A12" s="173">
        <v>7</v>
      </c>
      <c r="B12" s="174" t="s">
        <v>145</v>
      </c>
      <c r="C12" s="56">
        <v>25</v>
      </c>
      <c r="D12" s="56">
        <v>2065</v>
      </c>
      <c r="E12" s="56">
        <v>375</v>
      </c>
      <c r="F12" s="56">
        <v>91</v>
      </c>
      <c r="G12" s="91">
        <v>284</v>
      </c>
      <c r="H12" s="4">
        <v>25000</v>
      </c>
      <c r="I12" s="4">
        <f t="shared" si="0"/>
        <v>7100000</v>
      </c>
      <c r="J12" s="56">
        <v>25</v>
      </c>
      <c r="K12" s="56">
        <v>0</v>
      </c>
      <c r="L12" s="56">
        <v>25</v>
      </c>
      <c r="M12" s="4">
        <v>105000</v>
      </c>
      <c r="N12" s="4">
        <f t="shared" si="1"/>
        <v>2625000</v>
      </c>
      <c r="O12" s="56">
        <v>375</v>
      </c>
      <c r="P12" s="56">
        <v>0</v>
      </c>
      <c r="Q12" s="56">
        <v>375</v>
      </c>
      <c r="R12" s="4">
        <v>16990</v>
      </c>
      <c r="S12" s="4">
        <f t="shared" si="2"/>
        <v>6371250</v>
      </c>
      <c r="T12" s="56">
        <v>375</v>
      </c>
      <c r="U12" s="56">
        <v>0</v>
      </c>
      <c r="V12" s="56">
        <v>360</v>
      </c>
      <c r="W12" s="4">
        <v>11000</v>
      </c>
      <c r="X12" s="4">
        <f t="shared" si="3"/>
        <v>3960000</v>
      </c>
      <c r="Y12" s="175"/>
    </row>
    <row r="13" spans="1:25" s="157" customFormat="1" ht="18" customHeight="1">
      <c r="A13" s="173">
        <v>8</v>
      </c>
      <c r="B13" s="174" t="s">
        <v>146</v>
      </c>
      <c r="C13" s="26">
        <v>9</v>
      </c>
      <c r="D13" s="26">
        <v>866</v>
      </c>
      <c r="E13" s="2">
        <v>120</v>
      </c>
      <c r="F13" s="2">
        <v>90</v>
      </c>
      <c r="G13" s="2">
        <v>0</v>
      </c>
      <c r="H13" s="4">
        <v>25000</v>
      </c>
      <c r="I13" s="4">
        <f t="shared" si="0"/>
        <v>0</v>
      </c>
      <c r="J13" s="2">
        <v>9</v>
      </c>
      <c r="K13" s="2">
        <v>0</v>
      </c>
      <c r="L13" s="2">
        <v>2</v>
      </c>
      <c r="M13" s="4">
        <v>105000</v>
      </c>
      <c r="N13" s="4">
        <f t="shared" si="1"/>
        <v>210000</v>
      </c>
      <c r="O13" s="2">
        <v>135</v>
      </c>
      <c r="P13" s="2">
        <v>6</v>
      </c>
      <c r="Q13" s="2">
        <v>2</v>
      </c>
      <c r="R13" s="4">
        <v>16990</v>
      </c>
      <c r="S13" s="4">
        <f t="shared" si="2"/>
        <v>33980</v>
      </c>
      <c r="T13" s="2">
        <v>13</v>
      </c>
      <c r="U13" s="2">
        <v>0</v>
      </c>
      <c r="V13" s="2">
        <v>0</v>
      </c>
      <c r="W13" s="4">
        <v>11000</v>
      </c>
      <c r="X13" s="4">
        <f t="shared" si="3"/>
        <v>0</v>
      </c>
      <c r="Y13" s="175"/>
    </row>
    <row r="14" spans="1:25" s="184" customFormat="1" ht="18" customHeight="1">
      <c r="A14" s="176">
        <v>9</v>
      </c>
      <c r="B14" s="177" t="s">
        <v>147</v>
      </c>
      <c r="C14" s="72">
        <v>24</v>
      </c>
      <c r="D14" s="72">
        <v>4629</v>
      </c>
      <c r="E14" s="178">
        <v>360</v>
      </c>
      <c r="F14" s="178">
        <v>168</v>
      </c>
      <c r="G14" s="178">
        <v>10</v>
      </c>
      <c r="H14" s="178">
        <v>25000</v>
      </c>
      <c r="I14" s="178">
        <f t="shared" si="0"/>
        <v>250000</v>
      </c>
      <c r="J14" s="178">
        <v>24</v>
      </c>
      <c r="K14" s="178">
        <v>2</v>
      </c>
      <c r="L14" s="178">
        <v>4</v>
      </c>
      <c r="M14" s="178">
        <v>105000</v>
      </c>
      <c r="N14" s="178">
        <f t="shared" si="1"/>
        <v>420000</v>
      </c>
      <c r="O14" s="178">
        <v>360</v>
      </c>
      <c r="P14" s="178">
        <v>26</v>
      </c>
      <c r="Q14" s="178">
        <v>37</v>
      </c>
      <c r="R14" s="178">
        <v>16990</v>
      </c>
      <c r="S14" s="178">
        <f t="shared" si="2"/>
        <v>628630</v>
      </c>
      <c r="T14" s="178">
        <v>360</v>
      </c>
      <c r="U14" s="178">
        <v>24</v>
      </c>
      <c r="V14" s="178">
        <v>16</v>
      </c>
      <c r="W14" s="178">
        <v>11000</v>
      </c>
      <c r="X14" s="178">
        <f t="shared" si="3"/>
        <v>176000</v>
      </c>
      <c r="Y14" s="183"/>
    </row>
    <row r="15" spans="1:25" s="157" customFormat="1" ht="18" customHeight="1">
      <c r="A15" s="173">
        <v>10</v>
      </c>
      <c r="B15" s="174" t="s">
        <v>148</v>
      </c>
      <c r="C15" s="53">
        <v>23</v>
      </c>
      <c r="D15" s="53">
        <v>3310</v>
      </c>
      <c r="E15" s="4">
        <v>330</v>
      </c>
      <c r="F15" s="4">
        <v>160</v>
      </c>
      <c r="G15" s="4">
        <v>79</v>
      </c>
      <c r="H15" s="4">
        <v>25000</v>
      </c>
      <c r="I15" s="4">
        <f t="shared" si="0"/>
        <v>1975000</v>
      </c>
      <c r="J15" s="4">
        <v>22</v>
      </c>
      <c r="K15" s="4">
        <v>2</v>
      </c>
      <c r="L15" s="4">
        <v>18</v>
      </c>
      <c r="M15" s="4">
        <v>105000</v>
      </c>
      <c r="N15" s="4">
        <f t="shared" si="1"/>
        <v>1890000</v>
      </c>
      <c r="O15" s="4">
        <v>330</v>
      </c>
      <c r="P15" s="4">
        <v>18</v>
      </c>
      <c r="Q15" s="4">
        <v>140</v>
      </c>
      <c r="R15" s="4">
        <v>16990</v>
      </c>
      <c r="S15" s="4">
        <f t="shared" si="2"/>
        <v>2378600</v>
      </c>
      <c r="T15" s="4">
        <v>330</v>
      </c>
      <c r="U15" s="4">
        <v>14</v>
      </c>
      <c r="V15" s="4">
        <v>158</v>
      </c>
      <c r="W15" s="4">
        <v>11000</v>
      </c>
      <c r="X15" s="4">
        <f t="shared" si="3"/>
        <v>1738000</v>
      </c>
      <c r="Y15" s="175"/>
    </row>
    <row r="16" spans="1:25" s="157" customFormat="1" ht="18" customHeight="1">
      <c r="A16" s="173">
        <v>11</v>
      </c>
      <c r="B16" s="174" t="s">
        <v>149</v>
      </c>
      <c r="C16" s="53">
        <v>17</v>
      </c>
      <c r="D16" s="53">
        <v>912</v>
      </c>
      <c r="E16" s="4">
        <v>255</v>
      </c>
      <c r="F16" s="4">
        <v>96</v>
      </c>
      <c r="G16" s="4">
        <v>127</v>
      </c>
      <c r="H16" s="4">
        <v>25000</v>
      </c>
      <c r="I16" s="4">
        <f t="shared" si="0"/>
        <v>3175000</v>
      </c>
      <c r="J16" s="4">
        <v>17</v>
      </c>
      <c r="K16" s="4">
        <v>0</v>
      </c>
      <c r="L16" s="4">
        <v>17</v>
      </c>
      <c r="M16" s="4">
        <v>105000</v>
      </c>
      <c r="N16" s="4">
        <f t="shared" si="1"/>
        <v>1785000</v>
      </c>
      <c r="O16" s="4">
        <v>255</v>
      </c>
      <c r="P16" s="4">
        <v>2</v>
      </c>
      <c r="Q16" s="4">
        <v>253</v>
      </c>
      <c r="R16" s="4">
        <v>16990</v>
      </c>
      <c r="S16" s="4">
        <f t="shared" si="2"/>
        <v>4298470</v>
      </c>
      <c r="T16" s="4">
        <v>255</v>
      </c>
      <c r="U16" s="4">
        <v>3</v>
      </c>
      <c r="V16" s="4">
        <v>164</v>
      </c>
      <c r="W16" s="4">
        <v>11000</v>
      </c>
      <c r="X16" s="4">
        <f t="shared" si="3"/>
        <v>1804000</v>
      </c>
      <c r="Y16" s="175"/>
    </row>
    <row r="17" spans="1:25" s="157" customFormat="1" ht="18" customHeight="1">
      <c r="A17" s="173">
        <v>12</v>
      </c>
      <c r="B17" s="174" t="s">
        <v>150</v>
      </c>
      <c r="C17" s="53">
        <v>19</v>
      </c>
      <c r="D17" s="53">
        <v>2665</v>
      </c>
      <c r="E17" s="4">
        <v>100</v>
      </c>
      <c r="F17" s="4">
        <v>76</v>
      </c>
      <c r="G17" s="4">
        <v>18</v>
      </c>
      <c r="H17" s="4">
        <v>25000</v>
      </c>
      <c r="I17" s="4">
        <f t="shared" si="0"/>
        <v>450000</v>
      </c>
      <c r="J17" s="4">
        <v>1</v>
      </c>
      <c r="K17" s="4">
        <v>48</v>
      </c>
      <c r="L17" s="4">
        <v>57</v>
      </c>
      <c r="M17" s="4">
        <v>105000</v>
      </c>
      <c r="N17" s="4">
        <f t="shared" si="1"/>
        <v>5985000</v>
      </c>
      <c r="O17" s="4">
        <v>2</v>
      </c>
      <c r="P17" s="4">
        <v>140</v>
      </c>
      <c r="Q17" s="4">
        <v>87</v>
      </c>
      <c r="R17" s="4">
        <v>16990</v>
      </c>
      <c r="S17" s="4">
        <f t="shared" si="2"/>
        <v>1478130</v>
      </c>
      <c r="T17" s="4">
        <v>0</v>
      </c>
      <c r="U17" s="4">
        <v>134</v>
      </c>
      <c r="V17" s="4">
        <v>95</v>
      </c>
      <c r="W17" s="4">
        <v>11000</v>
      </c>
      <c r="X17" s="4">
        <f t="shared" si="3"/>
        <v>1045000</v>
      </c>
      <c r="Y17" s="175"/>
    </row>
    <row r="18" spans="1:25" s="157" customFormat="1" ht="18" customHeight="1">
      <c r="A18" s="173">
        <v>13</v>
      </c>
      <c r="B18" s="174" t="s">
        <v>151</v>
      </c>
      <c r="C18" s="53">
        <v>48</v>
      </c>
      <c r="D18" s="53">
        <v>5080</v>
      </c>
      <c r="E18" s="4">
        <v>720</v>
      </c>
      <c r="F18" s="4">
        <v>110</v>
      </c>
      <c r="G18" s="4">
        <v>225</v>
      </c>
      <c r="H18" s="4">
        <v>25000</v>
      </c>
      <c r="I18" s="4">
        <f t="shared" si="0"/>
        <v>5625000</v>
      </c>
      <c r="J18" s="4">
        <v>48</v>
      </c>
      <c r="K18" s="4">
        <v>0</v>
      </c>
      <c r="L18" s="4">
        <v>56</v>
      </c>
      <c r="M18" s="4">
        <v>105000</v>
      </c>
      <c r="N18" s="4">
        <f t="shared" si="1"/>
        <v>5880000</v>
      </c>
      <c r="O18" s="4">
        <v>720</v>
      </c>
      <c r="P18" s="4">
        <v>4</v>
      </c>
      <c r="Q18" s="4">
        <v>262</v>
      </c>
      <c r="R18" s="4">
        <v>16990</v>
      </c>
      <c r="S18" s="4">
        <f t="shared" si="2"/>
        <v>4451380</v>
      </c>
      <c r="T18" s="4">
        <v>720</v>
      </c>
      <c r="U18" s="4">
        <v>2</v>
      </c>
      <c r="V18" s="4">
        <v>267</v>
      </c>
      <c r="W18" s="4">
        <v>11000</v>
      </c>
      <c r="X18" s="4">
        <f t="shared" si="3"/>
        <v>2937000</v>
      </c>
      <c r="Y18" s="175"/>
    </row>
    <row r="19" spans="1:25" s="157" customFormat="1" ht="18" customHeight="1">
      <c r="A19" s="173">
        <v>14</v>
      </c>
      <c r="B19" s="174" t="s">
        <v>152</v>
      </c>
      <c r="C19" s="53">
        <v>9</v>
      </c>
      <c r="D19" s="53">
        <v>1829</v>
      </c>
      <c r="E19" s="4">
        <v>195</v>
      </c>
      <c r="F19" s="4">
        <v>30</v>
      </c>
      <c r="G19" s="4">
        <v>150</v>
      </c>
      <c r="H19" s="4">
        <v>25000</v>
      </c>
      <c r="I19" s="4">
        <f t="shared" si="0"/>
        <v>3750000</v>
      </c>
      <c r="J19" s="4">
        <v>13</v>
      </c>
      <c r="K19" s="4">
        <v>0</v>
      </c>
      <c r="L19" s="4">
        <v>13</v>
      </c>
      <c r="M19" s="4">
        <v>105000</v>
      </c>
      <c r="N19" s="4">
        <f t="shared" si="1"/>
        <v>1365000</v>
      </c>
      <c r="O19" s="4">
        <v>195</v>
      </c>
      <c r="P19" s="4">
        <v>0</v>
      </c>
      <c r="Q19" s="4">
        <v>195</v>
      </c>
      <c r="R19" s="4">
        <v>16990</v>
      </c>
      <c r="S19" s="4">
        <f t="shared" si="2"/>
        <v>3313050</v>
      </c>
      <c r="T19" s="4">
        <v>195</v>
      </c>
      <c r="U19" s="4">
        <v>0</v>
      </c>
      <c r="V19" s="4">
        <v>195</v>
      </c>
      <c r="W19" s="4">
        <v>11000</v>
      </c>
      <c r="X19" s="4">
        <f t="shared" si="3"/>
        <v>2145000</v>
      </c>
      <c r="Y19" s="175"/>
    </row>
    <row r="20" spans="1:25" s="157" customFormat="1" ht="18" customHeight="1">
      <c r="A20" s="173">
        <v>15</v>
      </c>
      <c r="B20" s="174" t="s">
        <v>153</v>
      </c>
      <c r="C20" s="53">
        <v>23</v>
      </c>
      <c r="D20" s="53">
        <v>2474</v>
      </c>
      <c r="E20" s="4">
        <v>345</v>
      </c>
      <c r="F20" s="4">
        <v>185</v>
      </c>
      <c r="G20" s="4">
        <v>155</v>
      </c>
      <c r="H20" s="4">
        <v>25000</v>
      </c>
      <c r="I20" s="4">
        <f t="shared" si="0"/>
        <v>3875000</v>
      </c>
      <c r="J20" s="4">
        <v>42</v>
      </c>
      <c r="K20" s="4">
        <v>17</v>
      </c>
      <c r="L20" s="4">
        <v>22</v>
      </c>
      <c r="M20" s="4">
        <v>105000</v>
      </c>
      <c r="N20" s="4">
        <f t="shared" si="1"/>
        <v>2310000</v>
      </c>
      <c r="O20" s="4">
        <v>345</v>
      </c>
      <c r="P20" s="4">
        <v>39</v>
      </c>
      <c r="Q20" s="4">
        <v>267</v>
      </c>
      <c r="R20" s="4">
        <v>16990</v>
      </c>
      <c r="S20" s="4">
        <f t="shared" si="2"/>
        <v>4536330</v>
      </c>
      <c r="T20" s="4">
        <v>345</v>
      </c>
      <c r="U20" s="4">
        <v>39</v>
      </c>
      <c r="V20" s="4">
        <v>267</v>
      </c>
      <c r="W20" s="4">
        <v>11000</v>
      </c>
      <c r="X20" s="4">
        <f t="shared" si="3"/>
        <v>2937000</v>
      </c>
      <c r="Y20" s="175"/>
    </row>
    <row r="21" spans="1:25" s="157" customFormat="1" ht="18" customHeight="1">
      <c r="A21" s="173">
        <v>16</v>
      </c>
      <c r="B21" s="174" t="s">
        <v>154</v>
      </c>
      <c r="C21" s="53">
        <v>49</v>
      </c>
      <c r="D21" s="53">
        <v>20961</v>
      </c>
      <c r="E21" s="4">
        <v>735</v>
      </c>
      <c r="F21" s="4">
        <v>245</v>
      </c>
      <c r="G21" s="4">
        <v>490</v>
      </c>
      <c r="H21" s="4">
        <v>25000</v>
      </c>
      <c r="I21" s="4">
        <f t="shared" si="0"/>
        <v>12250000</v>
      </c>
      <c r="J21" s="4">
        <v>49</v>
      </c>
      <c r="K21" s="4">
        <v>0</v>
      </c>
      <c r="L21" s="4">
        <v>49</v>
      </c>
      <c r="M21" s="4">
        <v>105000</v>
      </c>
      <c r="N21" s="4">
        <f t="shared" si="1"/>
        <v>5145000</v>
      </c>
      <c r="O21" s="4">
        <v>735</v>
      </c>
      <c r="P21" s="4">
        <v>0</v>
      </c>
      <c r="Q21" s="4">
        <v>735</v>
      </c>
      <c r="R21" s="4">
        <v>16990</v>
      </c>
      <c r="S21" s="4">
        <f t="shared" si="2"/>
        <v>12487650</v>
      </c>
      <c r="T21" s="4">
        <v>735</v>
      </c>
      <c r="U21" s="4">
        <v>0</v>
      </c>
      <c r="V21" s="4">
        <v>735</v>
      </c>
      <c r="W21" s="4">
        <v>11000</v>
      </c>
      <c r="X21" s="4">
        <f t="shared" si="3"/>
        <v>8085000</v>
      </c>
      <c r="Y21" s="175"/>
    </row>
    <row r="22" spans="1:25" s="157" customFormat="1" ht="18" customHeight="1">
      <c r="A22" s="173">
        <v>17</v>
      </c>
      <c r="B22" s="174" t="s">
        <v>155</v>
      </c>
      <c r="C22" s="155">
        <v>23</v>
      </c>
      <c r="D22" s="53">
        <v>4819</v>
      </c>
      <c r="E22" s="4">
        <v>345</v>
      </c>
      <c r="F22" s="4">
        <v>103</v>
      </c>
      <c r="G22" s="4">
        <v>242</v>
      </c>
      <c r="H22" s="4">
        <v>25000</v>
      </c>
      <c r="I22" s="4">
        <f t="shared" si="0"/>
        <v>6050000</v>
      </c>
      <c r="J22" s="4">
        <v>23</v>
      </c>
      <c r="K22" s="4">
        <v>0</v>
      </c>
      <c r="L22" s="4">
        <v>23</v>
      </c>
      <c r="M22" s="4">
        <v>105000</v>
      </c>
      <c r="N22" s="4">
        <f t="shared" si="1"/>
        <v>2415000</v>
      </c>
      <c r="O22" s="4">
        <v>345</v>
      </c>
      <c r="P22" s="4">
        <v>24</v>
      </c>
      <c r="Q22" s="4">
        <v>307</v>
      </c>
      <c r="R22" s="4">
        <v>16990</v>
      </c>
      <c r="S22" s="4">
        <f t="shared" si="2"/>
        <v>5215930</v>
      </c>
      <c r="T22" s="4">
        <v>345</v>
      </c>
      <c r="U22" s="4">
        <v>2</v>
      </c>
      <c r="V22" s="4">
        <v>343</v>
      </c>
      <c r="W22" s="4">
        <v>11000</v>
      </c>
      <c r="X22" s="4">
        <f t="shared" si="3"/>
        <v>3773000</v>
      </c>
      <c r="Y22" s="175"/>
    </row>
    <row r="23" spans="1:25" s="157" customFormat="1" ht="18" customHeight="1">
      <c r="A23" s="173">
        <v>18</v>
      </c>
      <c r="B23" s="174" t="s">
        <v>156</v>
      </c>
      <c r="C23" s="53">
        <v>14</v>
      </c>
      <c r="D23" s="53">
        <v>6586</v>
      </c>
      <c r="E23" s="4">
        <v>15</v>
      </c>
      <c r="F23" s="4">
        <v>171</v>
      </c>
      <c r="G23" s="4">
        <v>24</v>
      </c>
      <c r="H23" s="4">
        <v>25000</v>
      </c>
      <c r="I23" s="4">
        <f t="shared" si="0"/>
        <v>600000</v>
      </c>
      <c r="J23" s="4">
        <v>1</v>
      </c>
      <c r="K23" s="4">
        <v>0</v>
      </c>
      <c r="L23" s="4">
        <v>13</v>
      </c>
      <c r="M23" s="4">
        <v>105000</v>
      </c>
      <c r="N23" s="4">
        <f t="shared" si="1"/>
        <v>1365000</v>
      </c>
      <c r="O23" s="4">
        <v>15</v>
      </c>
      <c r="P23" s="4">
        <v>0</v>
      </c>
      <c r="Q23" s="4">
        <v>195</v>
      </c>
      <c r="R23" s="4">
        <v>16990</v>
      </c>
      <c r="S23" s="4">
        <f t="shared" si="2"/>
        <v>3313050</v>
      </c>
      <c r="T23" s="4">
        <v>15</v>
      </c>
      <c r="U23" s="4">
        <v>0</v>
      </c>
      <c r="V23" s="4">
        <v>195</v>
      </c>
      <c r="W23" s="4">
        <v>11000</v>
      </c>
      <c r="X23" s="4">
        <f t="shared" si="3"/>
        <v>2145000</v>
      </c>
      <c r="Y23" s="175"/>
    </row>
    <row r="24" spans="1:25" s="157" customFormat="1" ht="18" customHeight="1">
      <c r="A24" s="173">
        <v>19</v>
      </c>
      <c r="B24" s="174" t="s">
        <v>300</v>
      </c>
      <c r="C24" s="53">
        <v>28</v>
      </c>
      <c r="D24" s="53">
        <v>31060</v>
      </c>
      <c r="E24" s="4">
        <v>405</v>
      </c>
      <c r="F24" s="4">
        <v>197</v>
      </c>
      <c r="G24" s="4">
        <v>155</v>
      </c>
      <c r="H24" s="4">
        <v>25000</v>
      </c>
      <c r="I24" s="4">
        <f t="shared" si="0"/>
        <v>3875000</v>
      </c>
      <c r="J24" s="4">
        <v>27</v>
      </c>
      <c r="K24" s="4"/>
      <c r="L24" s="4"/>
      <c r="M24" s="4">
        <v>105000</v>
      </c>
      <c r="N24" s="4">
        <f t="shared" si="1"/>
        <v>0</v>
      </c>
      <c r="O24" s="4">
        <v>405</v>
      </c>
      <c r="P24" s="4"/>
      <c r="Q24" s="4"/>
      <c r="R24" s="4">
        <v>16990</v>
      </c>
      <c r="S24" s="4">
        <f t="shared" si="2"/>
        <v>0</v>
      </c>
      <c r="T24" s="4">
        <v>405</v>
      </c>
      <c r="U24" s="4"/>
      <c r="V24" s="4"/>
      <c r="W24" s="4">
        <v>11000</v>
      </c>
      <c r="X24" s="4">
        <f t="shared" si="3"/>
        <v>0</v>
      </c>
      <c r="Y24" s="175"/>
    </row>
    <row r="25" spans="1:25" s="157" customFormat="1" ht="18" customHeight="1">
      <c r="A25" s="185">
        <v>20</v>
      </c>
      <c r="B25" s="186" t="s">
        <v>157</v>
      </c>
      <c r="C25" s="187">
        <v>7</v>
      </c>
      <c r="D25" s="187">
        <v>11431</v>
      </c>
      <c r="E25" s="4">
        <v>140</v>
      </c>
      <c r="F25" s="4">
        <v>70</v>
      </c>
      <c r="G25" s="4">
        <v>70</v>
      </c>
      <c r="H25" s="4">
        <v>25000</v>
      </c>
      <c r="I25" s="4">
        <f t="shared" si="0"/>
        <v>1750000</v>
      </c>
      <c r="J25" s="4">
        <v>8</v>
      </c>
      <c r="K25" s="4">
        <v>2</v>
      </c>
      <c r="L25" s="4">
        <v>8</v>
      </c>
      <c r="M25" s="4">
        <v>105000</v>
      </c>
      <c r="N25" s="4">
        <f t="shared" si="1"/>
        <v>840000</v>
      </c>
      <c r="O25" s="4">
        <v>63</v>
      </c>
      <c r="P25" s="4">
        <v>18</v>
      </c>
      <c r="Q25" s="4">
        <v>52</v>
      </c>
      <c r="R25" s="4">
        <v>16990</v>
      </c>
      <c r="S25" s="4">
        <f>Q25*R25</f>
        <v>883480</v>
      </c>
      <c r="T25" s="4">
        <v>60</v>
      </c>
      <c r="U25" s="4">
        <v>15</v>
      </c>
      <c r="V25" s="4">
        <v>53</v>
      </c>
      <c r="W25" s="4">
        <v>11000</v>
      </c>
      <c r="X25" s="4">
        <f t="shared" si="3"/>
        <v>583000</v>
      </c>
      <c r="Y25" s="175"/>
    </row>
    <row r="26" spans="1:25" ht="18.75">
      <c r="A26" s="452" t="s">
        <v>241</v>
      </c>
      <c r="B26" s="453"/>
      <c r="C26" s="171">
        <f>SUM(C6:C25)</f>
        <v>489</v>
      </c>
      <c r="D26" s="171">
        <f t="shared" ref="D26" si="4">SUM(D6:D25)</f>
        <v>131185</v>
      </c>
      <c r="E26" s="171">
        <f t="shared" ref="E26:G26" si="5">SUM(E6:E25)</f>
        <v>6842</v>
      </c>
      <c r="F26" s="171">
        <f t="shared" si="5"/>
        <v>2645</v>
      </c>
      <c r="G26" s="171">
        <f t="shared" si="5"/>
        <v>3345</v>
      </c>
      <c r="H26" s="171">
        <f>SUM(H6:H25)</f>
        <v>500000</v>
      </c>
      <c r="I26" s="171">
        <f>SUM(I6:I25)</f>
        <v>83625000</v>
      </c>
      <c r="J26" s="171">
        <f t="shared" ref="J26:L26" si="6">SUM(J6:J25)</f>
        <v>479</v>
      </c>
      <c r="K26" s="171">
        <f t="shared" si="6"/>
        <v>78</v>
      </c>
      <c r="L26" s="171">
        <f t="shared" si="6"/>
        <v>484</v>
      </c>
      <c r="M26" s="171">
        <f>SUM(M6:M25)</f>
        <v>2100000</v>
      </c>
      <c r="N26" s="171">
        <f>SUM(N6:N25)</f>
        <v>50820000</v>
      </c>
      <c r="O26" s="171">
        <f t="shared" ref="O26:Q26" si="7">SUM(O6:O25)</f>
        <v>6599</v>
      </c>
      <c r="P26" s="171">
        <f t="shared" si="7"/>
        <v>344</v>
      </c>
      <c r="Q26" s="171">
        <f t="shared" si="7"/>
        <v>4834</v>
      </c>
      <c r="R26" s="171">
        <f>SUM(R6:R25)</f>
        <v>339800</v>
      </c>
      <c r="S26" s="171">
        <f>SUM(S6:S25)</f>
        <v>82129660</v>
      </c>
      <c r="T26" s="171">
        <f t="shared" ref="T26:V26" si="8">SUM(T6:T25)</f>
        <v>6460</v>
      </c>
      <c r="U26" s="171">
        <f t="shared" si="8"/>
        <v>287</v>
      </c>
      <c r="V26" s="171">
        <f t="shared" si="8"/>
        <v>4807</v>
      </c>
      <c r="W26" s="171">
        <f>SUM(W6:W25)</f>
        <v>220000</v>
      </c>
      <c r="X26" s="171">
        <f>SUM(X6:X25)</f>
        <v>52877000</v>
      </c>
      <c r="Y26" s="172"/>
    </row>
    <row r="27" spans="1:25" ht="15" customHeight="1"/>
    <row r="28" spans="1:25" ht="23.25">
      <c r="A28" s="13"/>
      <c r="B28" s="13"/>
      <c r="C28" s="13"/>
      <c r="D28" s="13"/>
    </row>
    <row r="29" spans="1:25" ht="23.25">
      <c r="A29" s="13"/>
      <c r="B29" s="13"/>
      <c r="C29" s="13"/>
      <c r="D29" s="13"/>
    </row>
    <row r="30" spans="1:25" ht="23.25">
      <c r="A30" s="13"/>
      <c r="B30" s="13"/>
      <c r="C30" s="13"/>
      <c r="D30" s="13"/>
    </row>
    <row r="31" spans="1:25" ht="23.25">
      <c r="A31" s="13"/>
      <c r="B31" s="13"/>
      <c r="C31" s="13"/>
      <c r="D31" s="13"/>
    </row>
    <row r="38" ht="14.25" customHeight="1"/>
  </sheetData>
  <mergeCells count="10">
    <mergeCell ref="Y4:Y5"/>
    <mergeCell ref="A26:B26"/>
    <mergeCell ref="O4:S4"/>
    <mergeCell ref="T4:X4"/>
    <mergeCell ref="E4:I4"/>
    <mergeCell ref="J4:N4"/>
    <mergeCell ref="A4:A5"/>
    <mergeCell ref="B4:B5"/>
    <mergeCell ref="C4:C5"/>
    <mergeCell ref="D4:D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X24"/>
  <sheetViews>
    <sheetView zoomScale="90" zoomScaleNormal="90" workbookViewId="0">
      <selection activeCell="X3" sqref="X3"/>
    </sheetView>
  </sheetViews>
  <sheetFormatPr defaultRowHeight="15"/>
  <cols>
    <col min="1" max="1" width="6.140625" style="158" customWidth="1"/>
    <col min="2" max="2" width="17.5703125" style="158" customWidth="1"/>
    <col min="3" max="3" width="39.42578125" style="158" customWidth="1"/>
    <col min="4" max="23" width="9.140625" style="158"/>
    <col min="24" max="24" width="12" style="158" customWidth="1"/>
    <col min="25" max="16384" width="9.140625" style="158"/>
  </cols>
  <sheetData>
    <row r="1" spans="1:24" ht="21">
      <c r="A1" s="254" t="s">
        <v>120</v>
      </c>
      <c r="B1" s="252"/>
      <c r="C1" s="253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</row>
    <row r="2" spans="1:24" ht="15" customHeight="1">
      <c r="A2" s="507" t="s">
        <v>0</v>
      </c>
      <c r="B2" s="509" t="s">
        <v>1</v>
      </c>
      <c r="C2" s="510" t="s">
        <v>5</v>
      </c>
      <c r="D2" s="501" t="s">
        <v>40</v>
      </c>
      <c r="E2" s="502"/>
      <c r="F2" s="502"/>
      <c r="G2" s="502"/>
      <c r="H2" s="503"/>
      <c r="I2" s="501" t="s">
        <v>41</v>
      </c>
      <c r="J2" s="502"/>
      <c r="K2" s="502"/>
      <c r="L2" s="502"/>
      <c r="M2" s="503"/>
      <c r="N2" s="501" t="s">
        <v>46</v>
      </c>
      <c r="O2" s="502"/>
      <c r="P2" s="502"/>
      <c r="Q2" s="502"/>
      <c r="R2" s="503"/>
      <c r="S2" s="501" t="s">
        <v>47</v>
      </c>
      <c r="T2" s="502"/>
      <c r="U2" s="502"/>
      <c r="V2" s="502"/>
      <c r="W2" s="503"/>
      <c r="X2" s="188"/>
    </row>
    <row r="3" spans="1:24" ht="71.25">
      <c r="A3" s="508"/>
      <c r="B3" s="508"/>
      <c r="C3" s="511"/>
      <c r="D3" s="255" t="s">
        <v>18</v>
      </c>
      <c r="E3" s="255" t="s">
        <v>17</v>
      </c>
      <c r="F3" s="255" t="s">
        <v>19</v>
      </c>
      <c r="G3" s="255" t="s">
        <v>304</v>
      </c>
      <c r="H3" s="255" t="s">
        <v>292</v>
      </c>
      <c r="I3" s="255" t="s">
        <v>18</v>
      </c>
      <c r="J3" s="255" t="s">
        <v>17</v>
      </c>
      <c r="K3" s="255" t="s">
        <v>19</v>
      </c>
      <c r="L3" s="255" t="s">
        <v>304</v>
      </c>
      <c r="M3" s="255" t="s">
        <v>292</v>
      </c>
      <c r="N3" s="255" t="s">
        <v>18</v>
      </c>
      <c r="O3" s="255" t="s">
        <v>17</v>
      </c>
      <c r="P3" s="255" t="s">
        <v>19</v>
      </c>
      <c r="Q3" s="255" t="s">
        <v>304</v>
      </c>
      <c r="R3" s="255" t="s">
        <v>292</v>
      </c>
      <c r="S3" s="255" t="s">
        <v>18</v>
      </c>
      <c r="T3" s="255" t="s">
        <v>17</v>
      </c>
      <c r="U3" s="255" t="s">
        <v>19</v>
      </c>
      <c r="V3" s="255" t="s">
        <v>304</v>
      </c>
      <c r="W3" s="406" t="s">
        <v>292</v>
      </c>
      <c r="X3" s="418" t="s">
        <v>109</v>
      </c>
    </row>
    <row r="4" spans="1:24" ht="84.75" customHeight="1">
      <c r="A4" s="256">
        <v>7</v>
      </c>
      <c r="B4" s="257" t="s">
        <v>121</v>
      </c>
      <c r="C4" s="257" t="s">
        <v>122</v>
      </c>
      <c r="D4" s="258">
        <v>15</v>
      </c>
      <c r="E4" s="259">
        <v>10</v>
      </c>
      <c r="F4" s="259">
        <v>4</v>
      </c>
      <c r="G4" s="258">
        <v>4200</v>
      </c>
      <c r="H4" s="258">
        <f t="shared" ref="H4:H15" si="0">F4*G4</f>
        <v>16800</v>
      </c>
      <c r="I4" s="258">
        <v>1</v>
      </c>
      <c r="J4" s="259">
        <v>0</v>
      </c>
      <c r="K4" s="259">
        <v>1</v>
      </c>
      <c r="L4" s="258">
        <v>105000</v>
      </c>
      <c r="M4" s="258">
        <f t="shared" ref="M4:M15" si="1">K4*L4</f>
        <v>105000</v>
      </c>
      <c r="N4" s="258">
        <v>15</v>
      </c>
      <c r="O4" s="259">
        <v>10</v>
      </c>
      <c r="P4" s="259">
        <v>1</v>
      </c>
      <c r="Q4" s="258">
        <v>14000</v>
      </c>
      <c r="R4" s="258">
        <f t="shared" ref="R4:R15" si="2">P4*Q4</f>
        <v>14000</v>
      </c>
      <c r="S4" s="258">
        <v>15</v>
      </c>
      <c r="T4" s="259">
        <v>10</v>
      </c>
      <c r="U4" s="259">
        <v>2</v>
      </c>
      <c r="V4" s="258">
        <v>9990</v>
      </c>
      <c r="W4" s="415">
        <f t="shared" ref="W4:W15" si="3">U4*V4</f>
        <v>19980</v>
      </c>
      <c r="X4" s="417"/>
    </row>
    <row r="5" spans="1:24" ht="72" customHeight="1">
      <c r="A5" s="256">
        <v>9</v>
      </c>
      <c r="B5" s="257" t="s">
        <v>121</v>
      </c>
      <c r="C5" s="257" t="s">
        <v>123</v>
      </c>
      <c r="D5" s="258">
        <v>15</v>
      </c>
      <c r="E5" s="259">
        <v>10</v>
      </c>
      <c r="F5" s="259">
        <v>4</v>
      </c>
      <c r="G5" s="258">
        <v>4200</v>
      </c>
      <c r="H5" s="258">
        <f t="shared" si="0"/>
        <v>16800</v>
      </c>
      <c r="I5" s="258">
        <v>1</v>
      </c>
      <c r="J5" s="259">
        <v>0</v>
      </c>
      <c r="K5" s="259">
        <v>1</v>
      </c>
      <c r="L5" s="258">
        <v>105000</v>
      </c>
      <c r="M5" s="258">
        <f t="shared" si="1"/>
        <v>105000</v>
      </c>
      <c r="N5" s="258">
        <v>15</v>
      </c>
      <c r="O5" s="259">
        <v>1</v>
      </c>
      <c r="P5" s="259">
        <v>1</v>
      </c>
      <c r="Q5" s="258">
        <v>14000</v>
      </c>
      <c r="R5" s="258">
        <f t="shared" si="2"/>
        <v>14000</v>
      </c>
      <c r="S5" s="258">
        <v>15</v>
      </c>
      <c r="T5" s="259">
        <v>1</v>
      </c>
      <c r="U5" s="259">
        <v>2</v>
      </c>
      <c r="V5" s="258">
        <v>9990</v>
      </c>
      <c r="W5" s="415">
        <f t="shared" si="3"/>
        <v>19980</v>
      </c>
      <c r="X5" s="417"/>
    </row>
    <row r="6" spans="1:24" ht="78" customHeight="1">
      <c r="A6" s="260">
        <v>10</v>
      </c>
      <c r="B6" s="257" t="s">
        <v>121</v>
      </c>
      <c r="C6" s="257" t="s">
        <v>124</v>
      </c>
      <c r="D6" s="258">
        <v>15</v>
      </c>
      <c r="E6" s="259">
        <v>6</v>
      </c>
      <c r="F6" s="259">
        <v>5</v>
      </c>
      <c r="G6" s="258">
        <v>4200</v>
      </c>
      <c r="H6" s="258">
        <f t="shared" si="0"/>
        <v>21000</v>
      </c>
      <c r="I6" s="258">
        <v>1</v>
      </c>
      <c r="J6" s="259">
        <v>0</v>
      </c>
      <c r="K6" s="259">
        <v>1</v>
      </c>
      <c r="L6" s="258">
        <v>105000</v>
      </c>
      <c r="M6" s="258">
        <f t="shared" si="1"/>
        <v>105000</v>
      </c>
      <c r="N6" s="258">
        <v>15</v>
      </c>
      <c r="O6" s="259">
        <v>1</v>
      </c>
      <c r="P6" s="259">
        <v>1</v>
      </c>
      <c r="Q6" s="258">
        <v>14000</v>
      </c>
      <c r="R6" s="258">
        <f t="shared" si="2"/>
        <v>14000</v>
      </c>
      <c r="S6" s="258">
        <v>15</v>
      </c>
      <c r="T6" s="259">
        <v>1</v>
      </c>
      <c r="U6" s="259">
        <v>2</v>
      </c>
      <c r="V6" s="258">
        <v>9990</v>
      </c>
      <c r="W6" s="415">
        <f t="shared" si="3"/>
        <v>19980</v>
      </c>
      <c r="X6" s="417"/>
    </row>
    <row r="7" spans="1:24" ht="84.75" customHeight="1">
      <c r="A7" s="256">
        <v>11</v>
      </c>
      <c r="B7" s="257" t="s">
        <v>121</v>
      </c>
      <c r="C7" s="257" t="s">
        <v>125</v>
      </c>
      <c r="D7" s="258">
        <v>15</v>
      </c>
      <c r="E7" s="259">
        <v>8</v>
      </c>
      <c r="F7" s="259">
        <v>5</v>
      </c>
      <c r="G7" s="258">
        <v>4200</v>
      </c>
      <c r="H7" s="258">
        <f t="shared" si="0"/>
        <v>21000</v>
      </c>
      <c r="I7" s="258">
        <v>1</v>
      </c>
      <c r="J7" s="259">
        <v>0</v>
      </c>
      <c r="K7" s="259">
        <v>1</v>
      </c>
      <c r="L7" s="258">
        <v>105000</v>
      </c>
      <c r="M7" s="258">
        <f t="shared" si="1"/>
        <v>105000</v>
      </c>
      <c r="N7" s="258">
        <v>15</v>
      </c>
      <c r="O7" s="259">
        <v>0</v>
      </c>
      <c r="P7" s="259">
        <v>1</v>
      </c>
      <c r="Q7" s="258">
        <v>14000</v>
      </c>
      <c r="R7" s="258">
        <f t="shared" si="2"/>
        <v>14000</v>
      </c>
      <c r="S7" s="258">
        <v>15</v>
      </c>
      <c r="T7" s="259">
        <v>0</v>
      </c>
      <c r="U7" s="259">
        <v>2</v>
      </c>
      <c r="V7" s="258">
        <v>9990</v>
      </c>
      <c r="W7" s="415">
        <f t="shared" si="3"/>
        <v>19980</v>
      </c>
      <c r="X7" s="417"/>
    </row>
    <row r="8" spans="1:24" ht="80.25" customHeight="1">
      <c r="A8" s="256">
        <v>13</v>
      </c>
      <c r="B8" s="257" t="s">
        <v>121</v>
      </c>
      <c r="C8" s="257" t="s">
        <v>126</v>
      </c>
      <c r="D8" s="258">
        <v>15</v>
      </c>
      <c r="E8" s="259">
        <v>6</v>
      </c>
      <c r="F8" s="259">
        <v>5</v>
      </c>
      <c r="G8" s="258">
        <v>4200</v>
      </c>
      <c r="H8" s="258">
        <f t="shared" si="0"/>
        <v>21000</v>
      </c>
      <c r="I8" s="258">
        <v>1</v>
      </c>
      <c r="J8" s="259">
        <v>0</v>
      </c>
      <c r="K8" s="259">
        <v>1</v>
      </c>
      <c r="L8" s="258">
        <v>105000</v>
      </c>
      <c r="M8" s="258">
        <f t="shared" si="1"/>
        <v>105000</v>
      </c>
      <c r="N8" s="258">
        <v>15</v>
      </c>
      <c r="O8" s="259">
        <v>0</v>
      </c>
      <c r="P8" s="259">
        <v>1</v>
      </c>
      <c r="Q8" s="258">
        <v>14000</v>
      </c>
      <c r="R8" s="258">
        <f t="shared" si="2"/>
        <v>14000</v>
      </c>
      <c r="S8" s="258">
        <v>15</v>
      </c>
      <c r="T8" s="259">
        <v>0</v>
      </c>
      <c r="U8" s="259">
        <v>2</v>
      </c>
      <c r="V8" s="258">
        <v>9990</v>
      </c>
      <c r="W8" s="415">
        <f t="shared" si="3"/>
        <v>19980</v>
      </c>
      <c r="X8" s="417"/>
    </row>
    <row r="9" spans="1:24" ht="82.5" customHeight="1">
      <c r="A9" s="260">
        <v>14</v>
      </c>
      <c r="B9" s="257" t="s">
        <v>121</v>
      </c>
      <c r="C9" s="257" t="s">
        <v>127</v>
      </c>
      <c r="D9" s="258">
        <v>15</v>
      </c>
      <c r="E9" s="259">
        <v>10</v>
      </c>
      <c r="F9" s="259">
        <v>5</v>
      </c>
      <c r="G9" s="258">
        <v>4200</v>
      </c>
      <c r="H9" s="258">
        <f t="shared" si="0"/>
        <v>21000</v>
      </c>
      <c r="I9" s="258">
        <v>1</v>
      </c>
      <c r="J9" s="259">
        <v>0</v>
      </c>
      <c r="K9" s="259">
        <v>1</v>
      </c>
      <c r="L9" s="258">
        <v>105000</v>
      </c>
      <c r="M9" s="258">
        <f t="shared" si="1"/>
        <v>105000</v>
      </c>
      <c r="N9" s="258">
        <v>15</v>
      </c>
      <c r="O9" s="259">
        <v>0</v>
      </c>
      <c r="P9" s="259">
        <v>1</v>
      </c>
      <c r="Q9" s="258">
        <v>14000</v>
      </c>
      <c r="R9" s="258">
        <f t="shared" si="2"/>
        <v>14000</v>
      </c>
      <c r="S9" s="258">
        <v>15</v>
      </c>
      <c r="T9" s="259">
        <v>0</v>
      </c>
      <c r="U9" s="259">
        <v>2</v>
      </c>
      <c r="V9" s="258">
        <v>9990</v>
      </c>
      <c r="W9" s="415">
        <f t="shared" si="3"/>
        <v>19980</v>
      </c>
      <c r="X9" s="417"/>
    </row>
    <row r="10" spans="1:24" ht="81" customHeight="1">
      <c r="A10" s="256">
        <v>15</v>
      </c>
      <c r="B10" s="257" t="s">
        <v>121</v>
      </c>
      <c r="C10" s="257" t="s">
        <v>128</v>
      </c>
      <c r="D10" s="258">
        <v>15</v>
      </c>
      <c r="E10" s="259">
        <v>5</v>
      </c>
      <c r="F10" s="259">
        <v>5</v>
      </c>
      <c r="G10" s="258">
        <v>4200</v>
      </c>
      <c r="H10" s="258">
        <f t="shared" si="0"/>
        <v>21000</v>
      </c>
      <c r="I10" s="258">
        <v>1</v>
      </c>
      <c r="J10" s="259">
        <v>0</v>
      </c>
      <c r="K10" s="259">
        <v>1</v>
      </c>
      <c r="L10" s="258">
        <v>105000</v>
      </c>
      <c r="M10" s="258">
        <f t="shared" si="1"/>
        <v>105000</v>
      </c>
      <c r="N10" s="258">
        <v>15</v>
      </c>
      <c r="O10" s="259">
        <v>0</v>
      </c>
      <c r="P10" s="259">
        <v>1</v>
      </c>
      <c r="Q10" s="258">
        <v>14000</v>
      </c>
      <c r="R10" s="258">
        <f t="shared" si="2"/>
        <v>14000</v>
      </c>
      <c r="S10" s="258">
        <v>15</v>
      </c>
      <c r="T10" s="259">
        <v>0</v>
      </c>
      <c r="U10" s="259">
        <v>2</v>
      </c>
      <c r="V10" s="258">
        <v>9990</v>
      </c>
      <c r="W10" s="415">
        <f t="shared" si="3"/>
        <v>19980</v>
      </c>
      <c r="X10" s="417"/>
    </row>
    <row r="11" spans="1:24" ht="66.75" customHeight="1">
      <c r="A11" s="260">
        <v>16</v>
      </c>
      <c r="B11" s="257" t="s">
        <v>121</v>
      </c>
      <c r="C11" s="257" t="s">
        <v>129</v>
      </c>
      <c r="D11" s="258">
        <v>15</v>
      </c>
      <c r="E11" s="259">
        <v>4</v>
      </c>
      <c r="F11" s="259">
        <v>5</v>
      </c>
      <c r="G11" s="258">
        <v>4200</v>
      </c>
      <c r="H11" s="258">
        <f t="shared" si="0"/>
        <v>21000</v>
      </c>
      <c r="I11" s="258">
        <v>1</v>
      </c>
      <c r="J11" s="259">
        <v>0</v>
      </c>
      <c r="K11" s="259">
        <v>1</v>
      </c>
      <c r="L11" s="258">
        <v>105000</v>
      </c>
      <c r="M11" s="258">
        <f t="shared" si="1"/>
        <v>105000</v>
      </c>
      <c r="N11" s="258">
        <v>15</v>
      </c>
      <c r="O11" s="259">
        <v>1</v>
      </c>
      <c r="P11" s="259">
        <v>1</v>
      </c>
      <c r="Q11" s="258">
        <v>14000</v>
      </c>
      <c r="R11" s="258">
        <f t="shared" si="2"/>
        <v>14000</v>
      </c>
      <c r="S11" s="258">
        <v>15</v>
      </c>
      <c r="T11" s="259">
        <v>0</v>
      </c>
      <c r="U11" s="259">
        <v>2</v>
      </c>
      <c r="V11" s="258">
        <v>9990</v>
      </c>
      <c r="W11" s="415">
        <f t="shared" si="3"/>
        <v>19980</v>
      </c>
      <c r="X11" s="417"/>
    </row>
    <row r="12" spans="1:24" ht="76.5" customHeight="1">
      <c r="A12" s="256">
        <v>17</v>
      </c>
      <c r="B12" s="257" t="s">
        <v>121</v>
      </c>
      <c r="C12" s="257" t="s">
        <v>130</v>
      </c>
      <c r="D12" s="258">
        <v>15</v>
      </c>
      <c r="E12" s="259">
        <v>8</v>
      </c>
      <c r="F12" s="259">
        <v>5</v>
      </c>
      <c r="G12" s="258">
        <v>4200</v>
      </c>
      <c r="H12" s="258">
        <f t="shared" si="0"/>
        <v>21000</v>
      </c>
      <c r="I12" s="258">
        <v>1</v>
      </c>
      <c r="J12" s="259">
        <v>0</v>
      </c>
      <c r="K12" s="259">
        <v>1</v>
      </c>
      <c r="L12" s="258">
        <v>105000</v>
      </c>
      <c r="M12" s="258">
        <f t="shared" si="1"/>
        <v>105000</v>
      </c>
      <c r="N12" s="258">
        <v>15</v>
      </c>
      <c r="O12" s="259">
        <v>0</v>
      </c>
      <c r="P12" s="259">
        <v>1</v>
      </c>
      <c r="Q12" s="258">
        <v>14000</v>
      </c>
      <c r="R12" s="258">
        <f t="shared" si="2"/>
        <v>14000</v>
      </c>
      <c r="S12" s="258">
        <v>15</v>
      </c>
      <c r="T12" s="259">
        <v>0</v>
      </c>
      <c r="U12" s="259">
        <v>2</v>
      </c>
      <c r="V12" s="258">
        <v>9990</v>
      </c>
      <c r="W12" s="415">
        <f t="shared" si="3"/>
        <v>19980</v>
      </c>
      <c r="X12" s="417"/>
    </row>
    <row r="13" spans="1:24" ht="75.75" customHeight="1">
      <c r="A13" s="260">
        <v>18</v>
      </c>
      <c r="B13" s="257" t="s">
        <v>121</v>
      </c>
      <c r="C13" s="257" t="s">
        <v>131</v>
      </c>
      <c r="D13" s="259"/>
      <c r="E13" s="259"/>
      <c r="F13" s="259">
        <v>5</v>
      </c>
      <c r="G13" s="258">
        <v>4200</v>
      </c>
      <c r="H13" s="258">
        <f t="shared" si="0"/>
        <v>21000</v>
      </c>
      <c r="I13" s="259"/>
      <c r="J13" s="259"/>
      <c r="K13" s="259">
        <v>1</v>
      </c>
      <c r="L13" s="258">
        <v>105000</v>
      </c>
      <c r="M13" s="258">
        <f t="shared" si="1"/>
        <v>105000</v>
      </c>
      <c r="N13" s="259"/>
      <c r="O13" s="259"/>
      <c r="P13" s="259">
        <v>1</v>
      </c>
      <c r="Q13" s="258">
        <v>14000</v>
      </c>
      <c r="R13" s="258">
        <f t="shared" si="2"/>
        <v>14000</v>
      </c>
      <c r="S13" s="259"/>
      <c r="T13" s="259"/>
      <c r="U13" s="259">
        <v>2</v>
      </c>
      <c r="V13" s="258">
        <v>9990</v>
      </c>
      <c r="W13" s="415">
        <f t="shared" si="3"/>
        <v>19980</v>
      </c>
      <c r="X13" s="417"/>
    </row>
    <row r="14" spans="1:24" ht="80.25" customHeight="1">
      <c r="A14" s="256">
        <v>21</v>
      </c>
      <c r="B14" s="257" t="s">
        <v>121</v>
      </c>
      <c r="C14" s="257" t="s">
        <v>132</v>
      </c>
      <c r="D14" s="258">
        <v>15</v>
      </c>
      <c r="E14" s="259">
        <v>9</v>
      </c>
      <c r="F14" s="259">
        <v>5</v>
      </c>
      <c r="G14" s="258">
        <v>4200</v>
      </c>
      <c r="H14" s="258">
        <f t="shared" si="0"/>
        <v>21000</v>
      </c>
      <c r="I14" s="258">
        <v>1</v>
      </c>
      <c r="J14" s="259">
        <v>1</v>
      </c>
      <c r="K14" s="259">
        <v>1</v>
      </c>
      <c r="L14" s="258">
        <v>105000</v>
      </c>
      <c r="M14" s="258">
        <f t="shared" si="1"/>
        <v>105000</v>
      </c>
      <c r="N14" s="258">
        <v>15</v>
      </c>
      <c r="O14" s="259">
        <v>1</v>
      </c>
      <c r="P14" s="259">
        <v>1</v>
      </c>
      <c r="Q14" s="258">
        <v>14000</v>
      </c>
      <c r="R14" s="258">
        <f t="shared" si="2"/>
        <v>14000</v>
      </c>
      <c r="S14" s="258">
        <v>15</v>
      </c>
      <c r="T14" s="259">
        <v>0</v>
      </c>
      <c r="U14" s="259">
        <v>2</v>
      </c>
      <c r="V14" s="258">
        <v>9990</v>
      </c>
      <c r="W14" s="415">
        <f t="shared" si="3"/>
        <v>19980</v>
      </c>
      <c r="X14" s="417"/>
    </row>
    <row r="15" spans="1:24" ht="78" customHeight="1">
      <c r="A15" s="261">
        <v>23</v>
      </c>
      <c r="B15" s="262" t="s">
        <v>121</v>
      </c>
      <c r="C15" s="262" t="s">
        <v>133</v>
      </c>
      <c r="D15" s="263">
        <v>15</v>
      </c>
      <c r="E15" s="264">
        <v>5</v>
      </c>
      <c r="F15" s="264">
        <v>5</v>
      </c>
      <c r="G15" s="258">
        <v>4200</v>
      </c>
      <c r="H15" s="258">
        <f t="shared" si="0"/>
        <v>21000</v>
      </c>
      <c r="I15" s="263">
        <v>1</v>
      </c>
      <c r="J15" s="264"/>
      <c r="K15" s="264">
        <v>1</v>
      </c>
      <c r="L15" s="258">
        <v>105000</v>
      </c>
      <c r="M15" s="258">
        <f t="shared" si="1"/>
        <v>105000</v>
      </c>
      <c r="N15" s="263">
        <v>15</v>
      </c>
      <c r="O15" s="264"/>
      <c r="P15" s="264">
        <v>1</v>
      </c>
      <c r="Q15" s="258">
        <v>14000</v>
      </c>
      <c r="R15" s="258">
        <f t="shared" si="2"/>
        <v>14000</v>
      </c>
      <c r="S15" s="263">
        <v>15</v>
      </c>
      <c r="T15" s="264"/>
      <c r="U15" s="264">
        <v>2</v>
      </c>
      <c r="V15" s="258">
        <v>9990</v>
      </c>
      <c r="W15" s="415">
        <f t="shared" si="3"/>
        <v>19980</v>
      </c>
      <c r="X15" s="417"/>
    </row>
    <row r="16" spans="1:24" ht="15.75">
      <c r="A16" s="504" t="s">
        <v>134</v>
      </c>
      <c r="B16" s="505"/>
      <c r="C16" s="506"/>
      <c r="D16" s="265">
        <f t="shared" ref="D16:M16" si="4">SUM(D4:D15)</f>
        <v>165</v>
      </c>
      <c r="E16" s="265">
        <f t="shared" si="4"/>
        <v>81</v>
      </c>
      <c r="F16" s="265">
        <f t="shared" si="4"/>
        <v>58</v>
      </c>
      <c r="G16" s="265">
        <f t="shared" si="4"/>
        <v>50400</v>
      </c>
      <c r="H16" s="265">
        <f t="shared" si="4"/>
        <v>243600</v>
      </c>
      <c r="I16" s="265">
        <f t="shared" si="4"/>
        <v>11</v>
      </c>
      <c r="J16" s="265">
        <f t="shared" si="4"/>
        <v>1</v>
      </c>
      <c r="K16" s="265">
        <f t="shared" si="4"/>
        <v>12</v>
      </c>
      <c r="L16" s="265">
        <f t="shared" si="4"/>
        <v>1260000</v>
      </c>
      <c r="M16" s="265">
        <f t="shared" si="4"/>
        <v>1260000</v>
      </c>
      <c r="N16" s="265">
        <f t="shared" ref="N16:W16" si="5">SUM(N4:N15)</f>
        <v>165</v>
      </c>
      <c r="O16" s="265">
        <f t="shared" si="5"/>
        <v>14</v>
      </c>
      <c r="P16" s="265">
        <f t="shared" si="5"/>
        <v>12</v>
      </c>
      <c r="Q16" s="265">
        <f t="shared" si="5"/>
        <v>168000</v>
      </c>
      <c r="R16" s="265">
        <f t="shared" si="5"/>
        <v>168000</v>
      </c>
      <c r="S16" s="265">
        <f t="shared" si="5"/>
        <v>165</v>
      </c>
      <c r="T16" s="265">
        <f t="shared" si="5"/>
        <v>12</v>
      </c>
      <c r="U16" s="265">
        <f t="shared" si="5"/>
        <v>24</v>
      </c>
      <c r="V16" s="265">
        <f t="shared" si="5"/>
        <v>119880</v>
      </c>
      <c r="W16" s="416">
        <f t="shared" si="5"/>
        <v>239760</v>
      </c>
      <c r="X16" s="417"/>
    </row>
    <row r="17" spans="1:24" ht="23.25">
      <c r="A17" s="266"/>
      <c r="B17" s="266"/>
      <c r="C17" s="267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20.25">
      <c r="A18" s="266"/>
      <c r="B18" s="266"/>
      <c r="C18" s="404" t="s">
        <v>305</v>
      </c>
      <c r="D18" s="269"/>
      <c r="E18" s="269"/>
      <c r="F18" s="269"/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</row>
    <row r="19" spans="1:24" ht="20.25">
      <c r="A19" s="266"/>
      <c r="B19" s="266"/>
      <c r="C19" s="404" t="s">
        <v>135</v>
      </c>
      <c r="D19" s="269"/>
      <c r="E19" s="269"/>
      <c r="F19" s="269"/>
      <c r="G19" s="269"/>
      <c r="H19" s="269"/>
      <c r="I19" s="269"/>
      <c r="J19" s="269"/>
      <c r="K19" s="269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</row>
    <row r="20" spans="1:24" ht="20.25">
      <c r="A20" s="266"/>
      <c r="B20" s="266"/>
      <c r="C20" s="404" t="s">
        <v>136</v>
      </c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</row>
    <row r="21" spans="1:24" ht="19.5" customHeight="1">
      <c r="A21" s="266"/>
      <c r="B21" s="266"/>
      <c r="C21" s="270" t="s">
        <v>137</v>
      </c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</row>
    <row r="22" spans="1:24" ht="17.25" customHeight="1">
      <c r="A22" s="266"/>
      <c r="B22" s="266"/>
      <c r="C22" s="270" t="s">
        <v>138</v>
      </c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</row>
    <row r="23" spans="1:24" ht="23.25">
      <c r="A23" s="266"/>
      <c r="B23" s="266"/>
      <c r="C23" s="270"/>
      <c r="D23" s="271"/>
      <c r="E23" s="271"/>
      <c r="F23" s="271"/>
      <c r="G23" s="271"/>
      <c r="H23" s="271"/>
      <c r="I23" s="271"/>
      <c r="J23" s="271"/>
      <c r="K23" s="271"/>
      <c r="L23" s="271"/>
      <c r="M23" s="271"/>
      <c r="N23" s="271"/>
      <c r="O23" s="271"/>
      <c r="P23" s="271"/>
      <c r="Q23" s="271"/>
      <c r="R23" s="271"/>
      <c r="S23" s="271"/>
      <c r="T23" s="271"/>
      <c r="U23" s="271"/>
      <c r="V23" s="271"/>
      <c r="W23" s="271"/>
      <c r="X23" s="271"/>
    </row>
    <row r="24" spans="1:24" ht="23.25">
      <c r="A24" s="266"/>
      <c r="B24" s="266"/>
      <c r="C24" s="272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</sheetData>
  <mergeCells count="8">
    <mergeCell ref="D2:H2"/>
    <mergeCell ref="A16:C16"/>
    <mergeCell ref="N2:R2"/>
    <mergeCell ref="S2:W2"/>
    <mergeCell ref="I2:M2"/>
    <mergeCell ref="A2:A3"/>
    <mergeCell ref="B2:B3"/>
    <mergeCell ref="C2:C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21"/>
  <sheetViews>
    <sheetView workbookViewId="0">
      <selection activeCell="Q9" sqref="Q9"/>
    </sheetView>
  </sheetViews>
  <sheetFormatPr defaultRowHeight="15"/>
  <cols>
    <col min="1" max="1" width="9.140625" customWidth="1"/>
    <col min="2" max="3" width="9.140625" style="353"/>
  </cols>
  <sheetData>
    <row r="1" spans="1:17" s="354" customFormat="1" ht="21">
      <c r="A1" s="3" t="s">
        <v>7</v>
      </c>
      <c r="B1" s="353"/>
      <c r="C1" s="353"/>
    </row>
    <row r="2" spans="1:17" ht="43.5" customHeight="1">
      <c r="A2" s="454" t="s">
        <v>0</v>
      </c>
      <c r="B2" s="456" t="s">
        <v>1</v>
      </c>
      <c r="C2" s="456" t="s">
        <v>5</v>
      </c>
      <c r="D2" s="456" t="s">
        <v>6</v>
      </c>
      <c r="E2" s="447" t="s">
        <v>40</v>
      </c>
      <c r="F2" s="448"/>
      <c r="G2" s="449"/>
      <c r="H2" s="445" t="s">
        <v>41</v>
      </c>
      <c r="I2" s="445"/>
      <c r="J2" s="445"/>
      <c r="K2" s="445" t="s">
        <v>46</v>
      </c>
      <c r="L2" s="445"/>
      <c r="M2" s="445"/>
      <c r="N2" s="445" t="s">
        <v>47</v>
      </c>
      <c r="O2" s="445"/>
      <c r="P2" s="445"/>
    </row>
    <row r="3" spans="1:17" ht="71.25">
      <c r="A3" s="455"/>
      <c r="B3" s="457"/>
      <c r="C3" s="457"/>
      <c r="D3" s="457"/>
      <c r="E3" s="390" t="s">
        <v>18</v>
      </c>
      <c r="F3" s="390" t="s">
        <v>17</v>
      </c>
      <c r="G3" s="390" t="s">
        <v>19</v>
      </c>
      <c r="H3" s="390" t="s">
        <v>18</v>
      </c>
      <c r="I3" s="390" t="s">
        <v>17</v>
      </c>
      <c r="J3" s="390" t="s">
        <v>19</v>
      </c>
      <c r="K3" s="390" t="s">
        <v>18</v>
      </c>
      <c r="L3" s="390" t="s">
        <v>17</v>
      </c>
      <c r="M3" s="390" t="s">
        <v>19</v>
      </c>
      <c r="N3" s="390" t="s">
        <v>18</v>
      </c>
      <c r="O3" s="390" t="s">
        <v>17</v>
      </c>
      <c r="P3" s="405" t="s">
        <v>19</v>
      </c>
      <c r="Q3" s="418" t="s">
        <v>109</v>
      </c>
    </row>
    <row r="4" spans="1:17" ht="31.5">
      <c r="A4" s="6">
        <v>1</v>
      </c>
      <c r="B4" s="396" t="s">
        <v>61</v>
      </c>
      <c r="C4" s="15" t="s">
        <v>62</v>
      </c>
      <c r="D4" s="16">
        <v>29</v>
      </c>
      <c r="E4" s="2">
        <v>15</v>
      </c>
      <c r="F4" s="2">
        <v>5</v>
      </c>
      <c r="G4" s="67">
        <v>0</v>
      </c>
      <c r="H4" s="2">
        <v>1</v>
      </c>
      <c r="I4" s="2">
        <v>0</v>
      </c>
      <c r="J4" s="67">
        <v>0</v>
      </c>
      <c r="K4" s="2">
        <v>15</v>
      </c>
      <c r="L4" s="2">
        <v>0</v>
      </c>
      <c r="M4" s="67">
        <v>0</v>
      </c>
      <c r="N4" s="2">
        <v>15</v>
      </c>
      <c r="O4" s="2">
        <v>0</v>
      </c>
      <c r="P4" s="419">
        <v>0</v>
      </c>
      <c r="Q4" s="51"/>
    </row>
    <row r="5" spans="1:17" ht="31.5">
      <c r="A5" s="6">
        <v>2</v>
      </c>
      <c r="B5" s="396" t="s">
        <v>61</v>
      </c>
      <c r="C5" s="15" t="s">
        <v>63</v>
      </c>
      <c r="D5" s="16">
        <v>31</v>
      </c>
      <c r="E5" s="2">
        <v>15</v>
      </c>
      <c r="F5" s="2">
        <v>10</v>
      </c>
      <c r="G5" s="67">
        <v>0</v>
      </c>
      <c r="H5" s="2">
        <v>1</v>
      </c>
      <c r="I5" s="2">
        <v>0</v>
      </c>
      <c r="J5" s="67">
        <v>0</v>
      </c>
      <c r="K5" s="2">
        <v>15</v>
      </c>
      <c r="L5" s="2">
        <v>0</v>
      </c>
      <c r="M5" s="67">
        <v>0</v>
      </c>
      <c r="N5" s="2">
        <v>15</v>
      </c>
      <c r="O5" s="2">
        <v>0</v>
      </c>
      <c r="P5" s="419">
        <v>0</v>
      </c>
      <c r="Q5" s="51"/>
    </row>
    <row r="6" spans="1:17" ht="47.25">
      <c r="A6" s="17">
        <v>3</v>
      </c>
      <c r="B6" s="396" t="s">
        <v>494</v>
      </c>
      <c r="C6" s="18" t="s">
        <v>64</v>
      </c>
      <c r="D6" s="19">
        <v>86</v>
      </c>
      <c r="E6" s="20">
        <v>15</v>
      </c>
      <c r="F6" s="20">
        <v>4</v>
      </c>
      <c r="G6" s="392">
        <v>1</v>
      </c>
      <c r="H6" s="20">
        <v>1</v>
      </c>
      <c r="I6" s="20">
        <v>0</v>
      </c>
      <c r="J6" s="392">
        <v>1</v>
      </c>
      <c r="K6" s="20">
        <v>15</v>
      </c>
      <c r="L6" s="20">
        <v>0</v>
      </c>
      <c r="M6" s="392">
        <v>1</v>
      </c>
      <c r="N6" s="20">
        <v>15</v>
      </c>
      <c r="O6" s="20">
        <v>0</v>
      </c>
      <c r="P6" s="420">
        <v>1</v>
      </c>
      <c r="Q6" s="51"/>
    </row>
    <row r="7" spans="1:17" ht="47.25">
      <c r="A7" s="21">
        <v>4</v>
      </c>
      <c r="B7" s="396" t="s">
        <v>61</v>
      </c>
      <c r="C7" s="22" t="s">
        <v>495</v>
      </c>
      <c r="D7" s="23">
        <v>111</v>
      </c>
      <c r="E7" s="24">
        <v>15</v>
      </c>
      <c r="F7" s="24">
        <v>5</v>
      </c>
      <c r="G7" s="393">
        <v>1</v>
      </c>
      <c r="H7" s="24">
        <v>1</v>
      </c>
      <c r="I7" s="24">
        <v>0</v>
      </c>
      <c r="J7" s="393">
        <v>1</v>
      </c>
      <c r="K7" s="24">
        <v>15</v>
      </c>
      <c r="L7" s="24">
        <v>1</v>
      </c>
      <c r="M7" s="393">
        <v>1</v>
      </c>
      <c r="N7" s="24">
        <v>15</v>
      </c>
      <c r="O7" s="24">
        <v>0</v>
      </c>
      <c r="P7" s="421">
        <v>1</v>
      </c>
      <c r="Q7" s="51"/>
    </row>
    <row r="8" spans="1:17" ht="31.5">
      <c r="A8" s="6">
        <v>5</v>
      </c>
      <c r="B8" s="396" t="s">
        <v>61</v>
      </c>
      <c r="C8" s="15" t="s">
        <v>65</v>
      </c>
      <c r="D8" s="16">
        <v>70</v>
      </c>
      <c r="E8" s="2">
        <v>15</v>
      </c>
      <c r="F8" s="2">
        <v>10</v>
      </c>
      <c r="G8" s="67">
        <v>1</v>
      </c>
      <c r="H8" s="2">
        <v>1</v>
      </c>
      <c r="I8" s="2">
        <v>0</v>
      </c>
      <c r="J8" s="67">
        <v>0</v>
      </c>
      <c r="K8" s="2">
        <v>15</v>
      </c>
      <c r="L8" s="2">
        <v>0</v>
      </c>
      <c r="M8" s="67">
        <v>1</v>
      </c>
      <c r="N8" s="2">
        <v>15</v>
      </c>
      <c r="O8" s="2">
        <v>2</v>
      </c>
      <c r="P8" s="419">
        <v>1</v>
      </c>
      <c r="Q8" s="51"/>
    </row>
    <row r="9" spans="1:17" ht="31.5">
      <c r="A9" s="25">
        <v>6</v>
      </c>
      <c r="B9" s="396" t="s">
        <v>61</v>
      </c>
      <c r="C9" s="397" t="s">
        <v>66</v>
      </c>
      <c r="D9" s="26">
        <v>35</v>
      </c>
      <c r="E9" s="2">
        <v>15</v>
      </c>
      <c r="F9" s="2">
        <v>4</v>
      </c>
      <c r="G9" s="67">
        <v>1</v>
      </c>
      <c r="H9" s="2">
        <v>1</v>
      </c>
      <c r="I9" s="2">
        <v>0</v>
      </c>
      <c r="J9" s="67">
        <v>0</v>
      </c>
      <c r="K9" s="2">
        <v>15</v>
      </c>
      <c r="L9" s="2">
        <v>0</v>
      </c>
      <c r="M9" s="67">
        <v>1</v>
      </c>
      <c r="N9" s="2">
        <v>15</v>
      </c>
      <c r="O9" s="2">
        <v>0</v>
      </c>
      <c r="P9" s="419">
        <v>1</v>
      </c>
      <c r="Q9" s="51"/>
    </row>
    <row r="10" spans="1:17" ht="31.5">
      <c r="A10" s="6">
        <v>7</v>
      </c>
      <c r="B10" s="396" t="s">
        <v>61</v>
      </c>
      <c r="C10" s="15" t="s">
        <v>67</v>
      </c>
      <c r="D10" s="16">
        <v>37</v>
      </c>
      <c r="E10" s="2">
        <v>15</v>
      </c>
      <c r="F10" s="2">
        <v>5</v>
      </c>
      <c r="G10" s="67">
        <v>1</v>
      </c>
      <c r="H10" s="2">
        <v>1</v>
      </c>
      <c r="I10" s="2">
        <v>0</v>
      </c>
      <c r="J10" s="67">
        <v>0</v>
      </c>
      <c r="K10" s="2">
        <v>15</v>
      </c>
      <c r="L10" s="2">
        <v>0</v>
      </c>
      <c r="M10" s="67">
        <v>1</v>
      </c>
      <c r="N10" s="2">
        <v>15</v>
      </c>
      <c r="O10" s="2">
        <v>0</v>
      </c>
      <c r="P10" s="419">
        <v>1</v>
      </c>
      <c r="Q10" s="51"/>
    </row>
    <row r="11" spans="1:17" ht="31.5">
      <c r="A11" s="27">
        <v>8</v>
      </c>
      <c r="B11" s="396" t="s">
        <v>61</v>
      </c>
      <c r="C11" s="28" t="s">
        <v>68</v>
      </c>
      <c r="D11" s="29">
        <v>41</v>
      </c>
      <c r="E11" s="30">
        <v>15</v>
      </c>
      <c r="F11" s="30">
        <v>6</v>
      </c>
      <c r="G11" s="394">
        <v>1</v>
      </c>
      <c r="H11" s="30">
        <v>1</v>
      </c>
      <c r="I11" s="30">
        <v>0</v>
      </c>
      <c r="J11" s="394">
        <v>0</v>
      </c>
      <c r="K11" s="30">
        <v>15</v>
      </c>
      <c r="L11" s="30">
        <v>1</v>
      </c>
      <c r="M11" s="394">
        <v>0</v>
      </c>
      <c r="N11" s="30">
        <v>15</v>
      </c>
      <c r="O11" s="30">
        <v>0</v>
      </c>
      <c r="P11" s="422">
        <v>1</v>
      </c>
      <c r="Q11" s="51"/>
    </row>
    <row r="12" spans="1:17" ht="31.5">
      <c r="A12" s="6">
        <v>9</v>
      </c>
      <c r="B12" s="396" t="s">
        <v>61</v>
      </c>
      <c r="C12" s="15" t="s">
        <v>69</v>
      </c>
      <c r="D12" s="16">
        <v>52</v>
      </c>
      <c r="E12" s="2">
        <v>15</v>
      </c>
      <c r="F12" s="2">
        <v>8</v>
      </c>
      <c r="G12" s="67">
        <v>0</v>
      </c>
      <c r="H12" s="2">
        <v>1</v>
      </c>
      <c r="I12" s="2">
        <v>0</v>
      </c>
      <c r="J12" s="67">
        <v>0</v>
      </c>
      <c r="K12" s="2">
        <v>15</v>
      </c>
      <c r="L12" s="2">
        <v>0</v>
      </c>
      <c r="M12" s="67">
        <v>0</v>
      </c>
      <c r="N12" s="2">
        <v>15</v>
      </c>
      <c r="O12" s="2">
        <v>0</v>
      </c>
      <c r="P12" s="419">
        <v>1</v>
      </c>
      <c r="Q12" s="51"/>
    </row>
    <row r="13" spans="1:17" ht="31.5">
      <c r="A13" s="6">
        <v>10</v>
      </c>
      <c r="B13" s="396" t="s">
        <v>61</v>
      </c>
      <c r="C13" s="15" t="s">
        <v>70</v>
      </c>
      <c r="D13" s="16">
        <v>96</v>
      </c>
      <c r="E13" s="2">
        <v>15</v>
      </c>
      <c r="F13" s="2">
        <v>6</v>
      </c>
      <c r="G13" s="67">
        <v>1</v>
      </c>
      <c r="H13" s="2">
        <v>1</v>
      </c>
      <c r="I13" s="2">
        <v>0</v>
      </c>
      <c r="J13" s="67">
        <v>1</v>
      </c>
      <c r="K13" s="2">
        <v>15</v>
      </c>
      <c r="L13" s="2">
        <v>0</v>
      </c>
      <c r="M13" s="67">
        <v>0</v>
      </c>
      <c r="N13" s="2">
        <v>15</v>
      </c>
      <c r="O13" s="2">
        <v>0</v>
      </c>
      <c r="P13" s="419">
        <v>1</v>
      </c>
      <c r="Q13" s="51"/>
    </row>
    <row r="14" spans="1:17" ht="31.5">
      <c r="A14" s="6">
        <v>11</v>
      </c>
      <c r="B14" s="396" t="s">
        <v>61</v>
      </c>
      <c r="C14" s="15" t="s">
        <v>71</v>
      </c>
      <c r="D14" s="16">
        <v>95</v>
      </c>
      <c r="E14" s="2">
        <v>15</v>
      </c>
      <c r="F14" s="2">
        <v>5</v>
      </c>
      <c r="G14" s="67">
        <v>0</v>
      </c>
      <c r="H14" s="2">
        <v>1</v>
      </c>
      <c r="I14" s="2">
        <v>0</v>
      </c>
      <c r="J14" s="67">
        <v>0</v>
      </c>
      <c r="K14" s="2">
        <v>15</v>
      </c>
      <c r="L14" s="2">
        <v>0</v>
      </c>
      <c r="M14" s="67">
        <v>1</v>
      </c>
      <c r="N14" s="2">
        <v>15</v>
      </c>
      <c r="O14" s="2">
        <v>1</v>
      </c>
      <c r="P14" s="419">
        <v>0</v>
      </c>
      <c r="Q14" s="51"/>
    </row>
    <row r="15" spans="1:17" ht="31.5">
      <c r="A15" s="6">
        <v>12</v>
      </c>
      <c r="B15" s="396" t="s">
        <v>61</v>
      </c>
      <c r="C15" s="15" t="s">
        <v>72</v>
      </c>
      <c r="D15" s="16">
        <v>34</v>
      </c>
      <c r="E15" s="2">
        <v>15</v>
      </c>
      <c r="F15" s="2">
        <v>4</v>
      </c>
      <c r="G15" s="67">
        <v>1</v>
      </c>
      <c r="H15" s="2">
        <v>1</v>
      </c>
      <c r="I15" s="2">
        <v>0</v>
      </c>
      <c r="J15" s="67">
        <v>0</v>
      </c>
      <c r="K15" s="2">
        <v>15</v>
      </c>
      <c r="L15" s="2">
        <v>0</v>
      </c>
      <c r="M15" s="67">
        <v>1</v>
      </c>
      <c r="N15" s="2">
        <v>15</v>
      </c>
      <c r="O15" s="2">
        <v>0</v>
      </c>
      <c r="P15" s="419">
        <v>0</v>
      </c>
      <c r="Q15" s="51"/>
    </row>
    <row r="16" spans="1:17" ht="31.5">
      <c r="A16" s="6">
        <v>13</v>
      </c>
      <c r="B16" s="396" t="s">
        <v>61</v>
      </c>
      <c r="C16" s="15" t="s">
        <v>73</v>
      </c>
      <c r="D16" s="16">
        <v>72</v>
      </c>
      <c r="E16" s="2">
        <v>15</v>
      </c>
      <c r="F16" s="2">
        <v>5</v>
      </c>
      <c r="G16" s="67">
        <v>0</v>
      </c>
      <c r="H16" s="2">
        <v>1</v>
      </c>
      <c r="I16" s="2">
        <v>0</v>
      </c>
      <c r="J16" s="67">
        <v>0</v>
      </c>
      <c r="K16" s="2">
        <v>15</v>
      </c>
      <c r="L16" s="2">
        <v>0</v>
      </c>
      <c r="M16" s="67">
        <v>1</v>
      </c>
      <c r="N16" s="2">
        <v>15</v>
      </c>
      <c r="O16" s="2">
        <v>0</v>
      </c>
      <c r="P16" s="419">
        <v>0</v>
      </c>
      <c r="Q16" s="51"/>
    </row>
    <row r="17" spans="1:17" ht="31.5">
      <c r="A17" s="6">
        <v>14</v>
      </c>
      <c r="B17" s="396" t="s">
        <v>61</v>
      </c>
      <c r="C17" s="15" t="s">
        <v>74</v>
      </c>
      <c r="D17" s="16">
        <v>31</v>
      </c>
      <c r="E17" s="2">
        <v>15</v>
      </c>
      <c r="F17" s="2">
        <v>4</v>
      </c>
      <c r="G17" s="67">
        <v>0</v>
      </c>
      <c r="H17" s="2">
        <v>1</v>
      </c>
      <c r="I17" s="2">
        <v>0</v>
      </c>
      <c r="J17" s="67">
        <v>0</v>
      </c>
      <c r="K17" s="2">
        <v>15</v>
      </c>
      <c r="L17" s="2">
        <v>0</v>
      </c>
      <c r="M17" s="67">
        <v>0</v>
      </c>
      <c r="N17" s="2">
        <v>15</v>
      </c>
      <c r="O17" s="2">
        <v>0</v>
      </c>
      <c r="P17" s="419">
        <v>0</v>
      </c>
      <c r="Q17" s="51"/>
    </row>
    <row r="18" spans="1:17" ht="31.5">
      <c r="A18" s="31">
        <v>15</v>
      </c>
      <c r="B18" s="396" t="s">
        <v>61</v>
      </c>
      <c r="C18" s="32" t="s">
        <v>75</v>
      </c>
      <c r="D18" s="33">
        <v>41</v>
      </c>
      <c r="E18" s="34">
        <v>15</v>
      </c>
      <c r="F18" s="34">
        <v>5</v>
      </c>
      <c r="G18" s="395">
        <v>0</v>
      </c>
      <c r="H18" s="34">
        <v>1</v>
      </c>
      <c r="I18" s="34">
        <v>0</v>
      </c>
      <c r="J18" s="395">
        <v>0</v>
      </c>
      <c r="K18" s="34">
        <v>15</v>
      </c>
      <c r="L18" s="34">
        <v>0</v>
      </c>
      <c r="M18" s="395">
        <v>0</v>
      </c>
      <c r="N18" s="34">
        <v>15</v>
      </c>
      <c r="O18" s="34">
        <v>0</v>
      </c>
      <c r="P18" s="423">
        <v>0</v>
      </c>
      <c r="Q18" s="51"/>
    </row>
    <row r="19" spans="1:17" ht="31.5">
      <c r="A19" s="6">
        <v>16</v>
      </c>
      <c r="B19" s="396" t="s">
        <v>61</v>
      </c>
      <c r="C19" s="15" t="s">
        <v>76</v>
      </c>
      <c r="D19" s="16">
        <v>12</v>
      </c>
      <c r="E19" s="2">
        <v>15</v>
      </c>
      <c r="F19" s="2">
        <v>5</v>
      </c>
      <c r="G19" s="67">
        <v>0</v>
      </c>
      <c r="H19" s="2">
        <v>1</v>
      </c>
      <c r="I19" s="2">
        <v>0</v>
      </c>
      <c r="J19" s="67">
        <v>0</v>
      </c>
      <c r="K19" s="2">
        <v>15</v>
      </c>
      <c r="L19" s="2">
        <v>0</v>
      </c>
      <c r="M19" s="67">
        <v>0</v>
      </c>
      <c r="N19" s="2">
        <v>15</v>
      </c>
      <c r="O19" s="2">
        <v>0</v>
      </c>
      <c r="P19" s="419">
        <v>0</v>
      </c>
      <c r="Q19" s="51"/>
    </row>
    <row r="20" spans="1:17" ht="31.5">
      <c r="A20" s="6">
        <v>17</v>
      </c>
      <c r="B20" s="396" t="s">
        <v>61</v>
      </c>
      <c r="C20" s="15" t="s">
        <v>77</v>
      </c>
      <c r="D20" s="16">
        <v>39</v>
      </c>
      <c r="E20" s="2">
        <v>15</v>
      </c>
      <c r="F20" s="2">
        <v>5</v>
      </c>
      <c r="G20" s="67">
        <v>0</v>
      </c>
      <c r="H20" s="2">
        <v>1</v>
      </c>
      <c r="I20" s="2">
        <v>0</v>
      </c>
      <c r="J20" s="67">
        <v>0</v>
      </c>
      <c r="K20" s="2">
        <v>15</v>
      </c>
      <c r="L20" s="2">
        <v>0</v>
      </c>
      <c r="M20" s="67">
        <v>0</v>
      </c>
      <c r="N20" s="2">
        <v>15</v>
      </c>
      <c r="O20" s="2">
        <v>0</v>
      </c>
      <c r="P20" s="419">
        <v>0</v>
      </c>
      <c r="Q20" s="51"/>
    </row>
    <row r="21" spans="1:17" ht="45">
      <c r="A21" s="35"/>
      <c r="B21" s="398" t="s">
        <v>78</v>
      </c>
      <c r="C21" s="398"/>
      <c r="D21" s="36">
        <f>SUM(D4:D20)</f>
        <v>912</v>
      </c>
      <c r="E21" s="36">
        <f t="shared" ref="E21:J21" si="0">SUM(E4:E20)</f>
        <v>255</v>
      </c>
      <c r="F21" s="36">
        <f t="shared" si="0"/>
        <v>96</v>
      </c>
      <c r="G21" s="36">
        <f t="shared" si="0"/>
        <v>8</v>
      </c>
      <c r="H21" s="36">
        <f t="shared" si="0"/>
        <v>17</v>
      </c>
      <c r="I21" s="36">
        <f t="shared" si="0"/>
        <v>0</v>
      </c>
      <c r="J21" s="36">
        <f t="shared" si="0"/>
        <v>3</v>
      </c>
      <c r="K21" s="36">
        <f t="shared" ref="K21:P21" si="1">SUM(K4:K20)</f>
        <v>255</v>
      </c>
      <c r="L21" s="36">
        <f t="shared" si="1"/>
        <v>2</v>
      </c>
      <c r="M21" s="36">
        <f t="shared" si="1"/>
        <v>8</v>
      </c>
      <c r="N21" s="36">
        <f t="shared" si="1"/>
        <v>255</v>
      </c>
      <c r="O21" s="36">
        <f t="shared" si="1"/>
        <v>3</v>
      </c>
      <c r="P21" s="424">
        <f t="shared" si="1"/>
        <v>8</v>
      </c>
      <c r="Q21" s="51"/>
    </row>
  </sheetData>
  <mergeCells count="8">
    <mergeCell ref="K2:M2"/>
    <mergeCell ref="N2:P2"/>
    <mergeCell ref="A2:A3"/>
    <mergeCell ref="B2:B3"/>
    <mergeCell ref="C2:C3"/>
    <mergeCell ref="D2:D3"/>
    <mergeCell ref="H2:J2"/>
    <mergeCell ref="E2:G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2:AJ39"/>
  <sheetViews>
    <sheetView topLeftCell="A16" workbookViewId="0">
      <selection activeCell="I30" sqref="G30:I30"/>
    </sheetView>
  </sheetViews>
  <sheetFormatPr defaultRowHeight="15"/>
  <cols>
    <col min="2" max="2" width="19.140625" customWidth="1"/>
    <col min="3" max="3" width="18" style="71" customWidth="1"/>
  </cols>
  <sheetData>
    <row r="2" spans="1:36" s="354" customFormat="1" ht="18.7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36" s="354" customFormat="1" ht="18.7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36" s="354" customFormat="1" ht="18.7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36" s="354" customFormat="1" ht="18.75">
      <c r="A5" s="57" t="s">
        <v>497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36" s="354" customFormat="1" ht="18.75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36" s="354" customFormat="1" ht="59.25" customHeight="1">
      <c r="A7" s="519" t="s">
        <v>0</v>
      </c>
      <c r="B7" s="521" t="s">
        <v>1</v>
      </c>
      <c r="C7" s="521" t="s">
        <v>5</v>
      </c>
      <c r="D7" s="521" t="s">
        <v>6</v>
      </c>
      <c r="E7" s="514" t="s">
        <v>40</v>
      </c>
      <c r="F7" s="515"/>
      <c r="G7" s="516"/>
      <c r="H7" s="514" t="s">
        <v>41</v>
      </c>
      <c r="I7" s="515"/>
      <c r="J7" s="516"/>
      <c r="K7" s="514" t="s">
        <v>46</v>
      </c>
      <c r="L7" s="515"/>
      <c r="M7" s="516"/>
      <c r="N7" s="514" t="s">
        <v>47</v>
      </c>
      <c r="O7" s="515"/>
      <c r="P7" s="516"/>
      <c r="Q7" s="512"/>
      <c r="R7" s="513"/>
      <c r="S7" s="513"/>
      <c r="T7" s="512"/>
      <c r="U7" s="513"/>
      <c r="V7" s="513"/>
      <c r="W7" s="512"/>
      <c r="X7" s="513"/>
      <c r="Y7" s="513"/>
      <c r="Z7" s="512"/>
      <c r="AA7" s="513"/>
      <c r="AB7" s="513"/>
      <c r="AC7" s="512"/>
      <c r="AD7" s="513"/>
      <c r="AE7" s="513"/>
      <c r="AF7" s="512"/>
      <c r="AG7" s="513"/>
      <c r="AH7" s="513"/>
      <c r="AI7" s="399"/>
      <c r="AJ7" s="399"/>
    </row>
    <row r="8" spans="1:36" s="354" customFormat="1" ht="82.5" customHeight="1">
      <c r="A8" s="520"/>
      <c r="B8" s="520"/>
      <c r="C8" s="520"/>
      <c r="D8" s="520"/>
      <c r="E8" s="65" t="s">
        <v>18</v>
      </c>
      <c r="F8" s="65" t="s">
        <v>17</v>
      </c>
      <c r="G8" s="65" t="s">
        <v>19</v>
      </c>
      <c r="H8" s="65" t="s">
        <v>18</v>
      </c>
      <c r="I8" s="65" t="s">
        <v>17</v>
      </c>
      <c r="J8" s="65" t="s">
        <v>19</v>
      </c>
      <c r="K8" s="65" t="s">
        <v>18</v>
      </c>
      <c r="L8" s="65" t="s">
        <v>17</v>
      </c>
      <c r="M8" s="65" t="s">
        <v>19</v>
      </c>
      <c r="N8" s="65" t="s">
        <v>18</v>
      </c>
      <c r="O8" s="65" t="s">
        <v>17</v>
      </c>
      <c r="P8" s="407" t="s">
        <v>19</v>
      </c>
      <c r="Q8" s="12" t="s">
        <v>109</v>
      </c>
      <c r="R8" s="400"/>
      <c r="S8" s="400"/>
      <c r="T8" s="400"/>
      <c r="U8" s="400"/>
      <c r="V8" s="400"/>
      <c r="W8" s="400"/>
      <c r="X8" s="400"/>
      <c r="Y8" s="400"/>
      <c r="Z8" s="400"/>
      <c r="AA8" s="400"/>
      <c r="AB8" s="400"/>
      <c r="AC8" s="400"/>
      <c r="AD8" s="400"/>
      <c r="AE8" s="400"/>
      <c r="AF8" s="400"/>
      <c r="AG8" s="400"/>
      <c r="AH8" s="400"/>
      <c r="AI8" s="399"/>
      <c r="AJ8" s="399"/>
    </row>
    <row r="9" spans="1:36" s="354" customFormat="1" ht="75">
      <c r="A9" s="66">
        <v>1</v>
      </c>
      <c r="B9" s="66" t="s">
        <v>498</v>
      </c>
      <c r="C9" s="66" t="s">
        <v>499</v>
      </c>
      <c r="D9" s="66">
        <v>61</v>
      </c>
      <c r="E9" s="66">
        <v>1</v>
      </c>
      <c r="F9" s="66">
        <v>5</v>
      </c>
      <c r="G9" s="66">
        <v>8</v>
      </c>
      <c r="H9" s="66">
        <v>1</v>
      </c>
      <c r="I9" s="66">
        <v>0</v>
      </c>
      <c r="J9" s="66">
        <v>5</v>
      </c>
      <c r="K9" s="66">
        <v>1</v>
      </c>
      <c r="L9" s="66">
        <v>0</v>
      </c>
      <c r="M9" s="66">
        <v>10</v>
      </c>
      <c r="N9" s="66">
        <v>1</v>
      </c>
      <c r="O9" s="66">
        <v>0</v>
      </c>
      <c r="P9" s="425">
        <v>10</v>
      </c>
      <c r="Q9" s="426"/>
      <c r="R9" s="401"/>
      <c r="S9" s="401"/>
      <c r="T9" s="401"/>
      <c r="U9" s="401"/>
      <c r="V9" s="401"/>
      <c r="W9" s="401"/>
      <c r="X9" s="401"/>
      <c r="Y9" s="401"/>
      <c r="Z9" s="401"/>
      <c r="AA9" s="401"/>
      <c r="AB9" s="401"/>
      <c r="AC9" s="401"/>
      <c r="AD9" s="401"/>
      <c r="AE9" s="401"/>
      <c r="AF9" s="401"/>
      <c r="AG9" s="401"/>
      <c r="AH9" s="401"/>
      <c r="AI9" s="401"/>
      <c r="AJ9" s="401"/>
    </row>
    <row r="10" spans="1:36" s="354" customFormat="1" ht="56.25">
      <c r="A10" s="66">
        <v>2</v>
      </c>
      <c r="B10" s="66" t="s">
        <v>500</v>
      </c>
      <c r="C10" s="66" t="s">
        <v>501</v>
      </c>
      <c r="D10" s="66">
        <v>61</v>
      </c>
      <c r="E10" s="66">
        <v>1</v>
      </c>
      <c r="F10" s="66">
        <v>7</v>
      </c>
      <c r="G10" s="66">
        <v>2</v>
      </c>
      <c r="H10" s="66">
        <v>1</v>
      </c>
      <c r="I10" s="66">
        <v>0</v>
      </c>
      <c r="J10" s="66">
        <v>4</v>
      </c>
      <c r="K10" s="66">
        <v>1</v>
      </c>
      <c r="L10" s="66">
        <v>0</v>
      </c>
      <c r="M10" s="66">
        <v>10</v>
      </c>
      <c r="N10" s="66">
        <v>1</v>
      </c>
      <c r="O10" s="66">
        <v>0</v>
      </c>
      <c r="P10" s="425">
        <v>8</v>
      </c>
      <c r="Q10" s="426"/>
      <c r="R10" s="401"/>
      <c r="S10" s="401"/>
      <c r="T10" s="401"/>
      <c r="U10" s="401"/>
      <c r="V10" s="401"/>
      <c r="W10" s="401"/>
      <c r="X10" s="401"/>
      <c r="Y10" s="401"/>
      <c r="Z10" s="401"/>
      <c r="AA10" s="401"/>
      <c r="AB10" s="401"/>
      <c r="AC10" s="401"/>
      <c r="AD10" s="401"/>
      <c r="AE10" s="401"/>
      <c r="AF10" s="401"/>
      <c r="AG10" s="401"/>
      <c r="AH10" s="401"/>
      <c r="AI10" s="401"/>
      <c r="AJ10" s="401"/>
    </row>
    <row r="11" spans="1:36" s="354" customFormat="1" ht="37.5">
      <c r="A11" s="66">
        <v>3</v>
      </c>
      <c r="B11" s="66" t="s">
        <v>500</v>
      </c>
      <c r="C11" s="66" t="s">
        <v>502</v>
      </c>
      <c r="D11" s="66">
        <v>86</v>
      </c>
      <c r="E11" s="66">
        <v>1</v>
      </c>
      <c r="F11" s="66">
        <v>5</v>
      </c>
      <c r="G11" s="66">
        <v>2</v>
      </c>
      <c r="H11" s="66">
        <v>1</v>
      </c>
      <c r="I11" s="66">
        <v>0</v>
      </c>
      <c r="J11" s="66">
        <v>4</v>
      </c>
      <c r="K11" s="66">
        <v>1</v>
      </c>
      <c r="L11" s="66">
        <v>0</v>
      </c>
      <c r="M11" s="66">
        <v>10</v>
      </c>
      <c r="N11" s="66">
        <v>1</v>
      </c>
      <c r="O11" s="66">
        <v>0</v>
      </c>
      <c r="P11" s="425">
        <v>8</v>
      </c>
      <c r="Q11" s="426"/>
      <c r="R11" s="401"/>
      <c r="S11" s="401"/>
      <c r="T11" s="401"/>
      <c r="U11" s="401"/>
      <c r="V11" s="401"/>
      <c r="W11" s="401"/>
      <c r="X11" s="401"/>
      <c r="Y11" s="401"/>
      <c r="Z11" s="401"/>
      <c r="AA11" s="401"/>
      <c r="AB11" s="401"/>
      <c r="AC11" s="401"/>
      <c r="AD11" s="401"/>
      <c r="AE11" s="401"/>
      <c r="AF11" s="401"/>
      <c r="AG11" s="401"/>
      <c r="AH11" s="401"/>
      <c r="AI11" s="401"/>
      <c r="AJ11" s="401"/>
    </row>
    <row r="12" spans="1:36" s="354" customFormat="1" ht="37.5">
      <c r="A12" s="66">
        <v>4</v>
      </c>
      <c r="B12" s="66" t="s">
        <v>500</v>
      </c>
      <c r="C12" s="66" t="s">
        <v>503</v>
      </c>
      <c r="D12" s="66">
        <v>141</v>
      </c>
      <c r="E12" s="66">
        <v>1</v>
      </c>
      <c r="F12" s="66">
        <v>8</v>
      </c>
      <c r="G12" s="66">
        <v>6</v>
      </c>
      <c r="H12" s="66">
        <v>1</v>
      </c>
      <c r="I12" s="66">
        <v>0</v>
      </c>
      <c r="J12" s="66">
        <v>2</v>
      </c>
      <c r="K12" s="66">
        <v>1</v>
      </c>
      <c r="L12" s="66">
        <v>0</v>
      </c>
      <c r="M12" s="66">
        <v>10</v>
      </c>
      <c r="N12" s="66">
        <v>1</v>
      </c>
      <c r="O12" s="66">
        <v>0</v>
      </c>
      <c r="P12" s="425">
        <v>10</v>
      </c>
      <c r="Q12" s="426"/>
      <c r="R12" s="401"/>
      <c r="S12" s="401"/>
      <c r="T12" s="401"/>
      <c r="U12" s="401"/>
      <c r="V12" s="401"/>
      <c r="W12" s="401"/>
      <c r="X12" s="401"/>
      <c r="Y12" s="401"/>
      <c r="Z12" s="401"/>
      <c r="AA12" s="401"/>
      <c r="AB12" s="401"/>
      <c r="AC12" s="401"/>
      <c r="AD12" s="401"/>
      <c r="AE12" s="401"/>
      <c r="AF12" s="401"/>
      <c r="AG12" s="401"/>
      <c r="AH12" s="401"/>
      <c r="AI12" s="401"/>
      <c r="AJ12" s="401"/>
    </row>
    <row r="13" spans="1:36" s="354" customFormat="1" ht="37.5">
      <c r="A13" s="66">
        <v>5</v>
      </c>
      <c r="B13" s="66" t="s">
        <v>504</v>
      </c>
      <c r="C13" s="66" t="s">
        <v>505</v>
      </c>
      <c r="D13" s="66">
        <v>53</v>
      </c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425"/>
      <c r="Q13" s="426"/>
      <c r="R13" s="401"/>
      <c r="S13" s="401"/>
      <c r="T13" s="401"/>
      <c r="U13" s="401"/>
      <c r="V13" s="401"/>
      <c r="W13" s="401"/>
      <c r="X13" s="401"/>
      <c r="Y13" s="401"/>
      <c r="Z13" s="401"/>
      <c r="AA13" s="401"/>
      <c r="AB13" s="401"/>
      <c r="AC13" s="401"/>
      <c r="AD13" s="401"/>
      <c r="AE13" s="401"/>
      <c r="AF13" s="401"/>
      <c r="AG13" s="401"/>
      <c r="AH13" s="401"/>
      <c r="AI13" s="401"/>
      <c r="AJ13" s="401"/>
    </row>
    <row r="14" spans="1:36" s="354" customFormat="1" ht="37.5">
      <c r="A14" s="66">
        <v>6</v>
      </c>
      <c r="B14" s="66" t="s">
        <v>504</v>
      </c>
      <c r="C14" s="66" t="s">
        <v>506</v>
      </c>
      <c r="D14" s="66">
        <v>42</v>
      </c>
      <c r="E14" s="66">
        <v>1</v>
      </c>
      <c r="F14" s="66">
        <v>5</v>
      </c>
      <c r="G14" s="66">
        <v>2</v>
      </c>
      <c r="H14" s="66">
        <v>1</v>
      </c>
      <c r="I14" s="66">
        <v>0</v>
      </c>
      <c r="J14" s="66">
        <v>2</v>
      </c>
      <c r="K14" s="66">
        <v>1</v>
      </c>
      <c r="L14" s="66">
        <v>0</v>
      </c>
      <c r="M14" s="66">
        <v>5</v>
      </c>
      <c r="N14" s="66">
        <v>1</v>
      </c>
      <c r="O14" s="66">
        <v>0</v>
      </c>
      <c r="P14" s="425">
        <v>5</v>
      </c>
      <c r="Q14" s="426"/>
      <c r="R14" s="401"/>
      <c r="S14" s="401"/>
      <c r="T14" s="401"/>
      <c r="U14" s="401"/>
      <c r="V14" s="401"/>
      <c r="W14" s="401"/>
      <c r="X14" s="401"/>
      <c r="Y14" s="401"/>
      <c r="Z14" s="401"/>
      <c r="AA14" s="401"/>
      <c r="AB14" s="401"/>
      <c r="AC14" s="401"/>
      <c r="AD14" s="401"/>
      <c r="AE14" s="401"/>
      <c r="AF14" s="401"/>
      <c r="AG14" s="401"/>
      <c r="AH14" s="401"/>
      <c r="AI14" s="401"/>
      <c r="AJ14" s="401"/>
    </row>
    <row r="15" spans="1:36" s="354" customFormat="1" ht="37.5">
      <c r="A15" s="66">
        <v>7</v>
      </c>
      <c r="B15" s="66" t="s">
        <v>500</v>
      </c>
      <c r="C15" s="66" t="s">
        <v>507</v>
      </c>
      <c r="D15" s="66">
        <v>201</v>
      </c>
      <c r="E15" s="66">
        <v>1</v>
      </c>
      <c r="F15" s="66">
        <v>8</v>
      </c>
      <c r="G15" s="66">
        <v>0</v>
      </c>
      <c r="H15" s="66">
        <v>1</v>
      </c>
      <c r="I15" s="66">
        <v>0</v>
      </c>
      <c r="J15" s="66">
        <v>2</v>
      </c>
      <c r="K15" s="66">
        <v>1</v>
      </c>
      <c r="L15" s="66">
        <v>1</v>
      </c>
      <c r="M15" s="66">
        <v>3</v>
      </c>
      <c r="N15" s="66">
        <v>1</v>
      </c>
      <c r="O15" s="66">
        <v>0</v>
      </c>
      <c r="P15" s="425">
        <v>5</v>
      </c>
      <c r="Q15" s="426"/>
      <c r="R15" s="401"/>
      <c r="S15" s="401"/>
      <c r="T15" s="401"/>
      <c r="U15" s="401"/>
      <c r="V15" s="401"/>
      <c r="W15" s="401"/>
      <c r="X15" s="401"/>
      <c r="Y15" s="401"/>
      <c r="Z15" s="401"/>
      <c r="AA15" s="401"/>
      <c r="AB15" s="401"/>
      <c r="AC15" s="401"/>
      <c r="AD15" s="401"/>
      <c r="AE15" s="401"/>
      <c r="AF15" s="401"/>
      <c r="AG15" s="401"/>
      <c r="AH15" s="401"/>
      <c r="AI15" s="401"/>
      <c r="AJ15" s="401"/>
    </row>
    <row r="16" spans="1:36" s="354" customFormat="1" ht="37.5">
      <c r="A16" s="66">
        <v>8</v>
      </c>
      <c r="B16" s="66" t="s">
        <v>500</v>
      </c>
      <c r="C16" s="66" t="s">
        <v>508</v>
      </c>
      <c r="D16" s="66">
        <v>255</v>
      </c>
      <c r="E16" s="66">
        <v>1</v>
      </c>
      <c r="F16" s="66">
        <v>8</v>
      </c>
      <c r="G16" s="66">
        <v>7</v>
      </c>
      <c r="H16" s="66">
        <v>1</v>
      </c>
      <c r="I16" s="66">
        <v>0</v>
      </c>
      <c r="J16" s="66">
        <v>4</v>
      </c>
      <c r="K16" s="66">
        <v>1</v>
      </c>
      <c r="L16" s="66">
        <v>0</v>
      </c>
      <c r="M16" s="66">
        <v>10</v>
      </c>
      <c r="N16" s="66">
        <v>1</v>
      </c>
      <c r="O16" s="66">
        <v>0</v>
      </c>
      <c r="P16" s="425">
        <v>10</v>
      </c>
      <c r="Q16" s="426"/>
      <c r="R16" s="401"/>
      <c r="S16" s="401"/>
      <c r="T16" s="401"/>
      <c r="U16" s="401"/>
      <c r="V16" s="401"/>
      <c r="W16" s="401"/>
      <c r="X16" s="401"/>
      <c r="Y16" s="401"/>
      <c r="Z16" s="401"/>
      <c r="AA16" s="401"/>
      <c r="AB16" s="401"/>
      <c r="AC16" s="401"/>
      <c r="AD16" s="401"/>
      <c r="AE16" s="401"/>
      <c r="AF16" s="401"/>
      <c r="AG16" s="401"/>
      <c r="AH16" s="401"/>
      <c r="AI16" s="401"/>
      <c r="AJ16" s="401"/>
    </row>
    <row r="17" spans="1:36" s="354" customFormat="1" ht="75">
      <c r="A17" s="66">
        <v>9</v>
      </c>
      <c r="B17" s="66" t="s">
        <v>509</v>
      </c>
      <c r="C17" s="66" t="s">
        <v>510</v>
      </c>
      <c r="D17" s="66">
        <v>182</v>
      </c>
      <c r="E17" s="66">
        <v>1</v>
      </c>
      <c r="F17" s="66">
        <v>4</v>
      </c>
      <c r="G17" s="66">
        <v>10</v>
      </c>
      <c r="H17" s="66">
        <v>1</v>
      </c>
      <c r="I17" s="66">
        <v>0</v>
      </c>
      <c r="J17" s="66">
        <v>6</v>
      </c>
      <c r="K17" s="66">
        <v>1</v>
      </c>
      <c r="L17" s="66">
        <v>0</v>
      </c>
      <c r="M17" s="66">
        <v>10</v>
      </c>
      <c r="N17" s="66">
        <v>1</v>
      </c>
      <c r="O17" s="66">
        <v>0</v>
      </c>
      <c r="P17" s="425">
        <v>10</v>
      </c>
      <c r="Q17" s="426"/>
      <c r="R17" s="401"/>
      <c r="S17" s="401"/>
      <c r="T17" s="401"/>
      <c r="U17" s="401"/>
      <c r="V17" s="401"/>
      <c r="W17" s="401"/>
      <c r="X17" s="401"/>
      <c r="Y17" s="401"/>
      <c r="Z17" s="401"/>
      <c r="AA17" s="401"/>
      <c r="AB17" s="401"/>
      <c r="AC17" s="401"/>
      <c r="AD17" s="401"/>
      <c r="AE17" s="401"/>
      <c r="AF17" s="401"/>
      <c r="AG17" s="401"/>
      <c r="AH17" s="401"/>
      <c r="AI17" s="401"/>
      <c r="AJ17" s="401"/>
    </row>
    <row r="18" spans="1:36" s="354" customFormat="1" ht="37.5">
      <c r="A18" s="66">
        <v>10</v>
      </c>
      <c r="B18" s="66" t="s">
        <v>511</v>
      </c>
      <c r="C18" s="66" t="s">
        <v>512</v>
      </c>
      <c r="D18" s="66">
        <v>25</v>
      </c>
      <c r="E18" s="66">
        <v>15</v>
      </c>
      <c r="F18" s="66">
        <v>5</v>
      </c>
      <c r="G18" s="66">
        <v>0</v>
      </c>
      <c r="H18" s="66">
        <v>1</v>
      </c>
      <c r="I18" s="66">
        <v>0</v>
      </c>
      <c r="J18" s="66">
        <v>1</v>
      </c>
      <c r="K18" s="66">
        <v>15</v>
      </c>
      <c r="L18" s="66">
        <v>0</v>
      </c>
      <c r="M18" s="66">
        <v>3</v>
      </c>
      <c r="N18" s="66">
        <v>15</v>
      </c>
      <c r="O18" s="66">
        <v>0</v>
      </c>
      <c r="P18" s="425">
        <v>3</v>
      </c>
      <c r="Q18" s="426"/>
      <c r="R18" s="401"/>
      <c r="S18" s="401"/>
      <c r="T18" s="401"/>
      <c r="U18" s="401"/>
      <c r="V18" s="401"/>
      <c r="W18" s="401"/>
      <c r="X18" s="401"/>
      <c r="Y18" s="401"/>
      <c r="Z18" s="401"/>
      <c r="AA18" s="401"/>
      <c r="AB18" s="401"/>
      <c r="AC18" s="401"/>
      <c r="AD18" s="401"/>
      <c r="AE18" s="401"/>
      <c r="AF18" s="401"/>
      <c r="AG18" s="401"/>
      <c r="AH18" s="401"/>
      <c r="AI18" s="401"/>
      <c r="AJ18" s="401"/>
    </row>
    <row r="19" spans="1:36" s="354" customFormat="1" ht="15.75" customHeight="1">
      <c r="A19" s="66">
        <v>11</v>
      </c>
      <c r="B19" s="66" t="s">
        <v>500</v>
      </c>
      <c r="C19" s="66" t="s">
        <v>513</v>
      </c>
      <c r="D19" s="66">
        <v>362</v>
      </c>
      <c r="E19" s="66">
        <v>1</v>
      </c>
      <c r="F19" s="66">
        <v>1</v>
      </c>
      <c r="G19" s="66">
        <v>5</v>
      </c>
      <c r="H19" s="66">
        <v>1</v>
      </c>
      <c r="I19" s="66">
        <v>0</v>
      </c>
      <c r="J19" s="66">
        <v>5</v>
      </c>
      <c r="K19" s="66">
        <v>1</v>
      </c>
      <c r="L19" s="66">
        <v>0</v>
      </c>
      <c r="M19" s="66">
        <v>10</v>
      </c>
      <c r="N19" s="66">
        <v>1</v>
      </c>
      <c r="O19" s="66">
        <v>0</v>
      </c>
      <c r="P19" s="425">
        <v>10</v>
      </c>
      <c r="Q19" s="426"/>
      <c r="R19" s="401"/>
      <c r="S19" s="401"/>
      <c r="T19" s="401"/>
      <c r="U19" s="401"/>
      <c r="V19" s="401"/>
      <c r="W19" s="401"/>
      <c r="X19" s="401"/>
      <c r="Y19" s="401"/>
      <c r="Z19" s="401"/>
      <c r="AA19" s="401"/>
      <c r="AB19" s="401"/>
      <c r="AC19" s="401"/>
      <c r="AD19" s="401"/>
      <c r="AE19" s="401"/>
      <c r="AF19" s="401"/>
      <c r="AG19" s="401"/>
      <c r="AH19" s="401"/>
      <c r="AI19" s="401"/>
      <c r="AJ19" s="401"/>
    </row>
    <row r="20" spans="1:36" s="354" customFormat="1" ht="15.75" customHeight="1">
      <c r="A20" s="66">
        <v>12</v>
      </c>
      <c r="B20" s="66" t="s">
        <v>514</v>
      </c>
      <c r="C20" s="66" t="s">
        <v>515</v>
      </c>
      <c r="D20" s="66">
        <v>77</v>
      </c>
      <c r="E20" s="66">
        <v>1</v>
      </c>
      <c r="F20" s="66">
        <v>3</v>
      </c>
      <c r="G20" s="66">
        <v>2</v>
      </c>
      <c r="H20" s="66">
        <v>1</v>
      </c>
      <c r="I20" s="66">
        <v>0</v>
      </c>
      <c r="J20" s="66">
        <v>2</v>
      </c>
      <c r="K20" s="66">
        <v>1</v>
      </c>
      <c r="L20" s="66">
        <v>0</v>
      </c>
      <c r="M20" s="66">
        <v>5</v>
      </c>
      <c r="N20" s="66">
        <v>1</v>
      </c>
      <c r="O20" s="66">
        <v>0</v>
      </c>
      <c r="P20" s="425">
        <v>5</v>
      </c>
      <c r="Q20" s="426"/>
      <c r="R20" s="401"/>
      <c r="S20" s="401"/>
      <c r="T20" s="401"/>
      <c r="U20" s="401"/>
      <c r="V20" s="401"/>
      <c r="W20" s="401"/>
      <c r="X20" s="401"/>
      <c r="Y20" s="401"/>
      <c r="Z20" s="401"/>
      <c r="AA20" s="401"/>
      <c r="AB20" s="401"/>
      <c r="AC20" s="401"/>
      <c r="AD20" s="401"/>
      <c r="AE20" s="401"/>
      <c r="AF20" s="401"/>
      <c r="AG20" s="401"/>
      <c r="AH20" s="401"/>
      <c r="AI20" s="401"/>
      <c r="AJ20" s="401"/>
    </row>
    <row r="21" spans="1:36" s="354" customFormat="1" ht="15.75" customHeight="1">
      <c r="A21" s="66">
        <v>13</v>
      </c>
      <c r="B21" s="66" t="s">
        <v>498</v>
      </c>
      <c r="C21" s="66" t="s">
        <v>516</v>
      </c>
      <c r="D21" s="66">
        <v>206</v>
      </c>
      <c r="E21" s="66">
        <v>1</v>
      </c>
      <c r="F21" s="66">
        <v>5</v>
      </c>
      <c r="G21" s="66">
        <v>5</v>
      </c>
      <c r="H21" s="66">
        <v>1</v>
      </c>
      <c r="I21" s="66">
        <v>0</v>
      </c>
      <c r="J21" s="66">
        <v>2</v>
      </c>
      <c r="K21" s="66"/>
      <c r="L21" s="66"/>
      <c r="M21" s="66"/>
      <c r="N21" s="66"/>
      <c r="O21" s="66"/>
      <c r="P21" s="425"/>
      <c r="Q21" s="426"/>
      <c r="R21" s="401"/>
      <c r="S21" s="401"/>
      <c r="T21" s="401"/>
      <c r="U21" s="401"/>
      <c r="V21" s="401"/>
      <c r="W21" s="401"/>
      <c r="X21" s="401"/>
      <c r="Y21" s="401"/>
      <c r="Z21" s="401"/>
      <c r="AA21" s="401"/>
      <c r="AB21" s="401"/>
      <c r="AC21" s="401"/>
      <c r="AD21" s="401"/>
      <c r="AE21" s="401"/>
      <c r="AF21" s="401"/>
      <c r="AG21" s="401"/>
      <c r="AH21" s="401"/>
      <c r="AI21" s="401"/>
      <c r="AJ21" s="401"/>
    </row>
    <row r="22" spans="1:36" s="354" customFormat="1" ht="15.75" customHeight="1">
      <c r="A22" s="66">
        <v>14</v>
      </c>
      <c r="B22" s="66" t="s">
        <v>500</v>
      </c>
      <c r="C22" s="66" t="s">
        <v>517</v>
      </c>
      <c r="D22" s="66">
        <v>50</v>
      </c>
      <c r="E22" s="66">
        <v>15</v>
      </c>
      <c r="F22" s="66">
        <v>3</v>
      </c>
      <c r="G22" s="66">
        <v>5</v>
      </c>
      <c r="H22" s="66">
        <v>1</v>
      </c>
      <c r="I22" s="66">
        <v>0</v>
      </c>
      <c r="J22" s="66">
        <v>1</v>
      </c>
      <c r="K22" s="66">
        <v>15</v>
      </c>
      <c r="L22" s="66">
        <v>0</v>
      </c>
      <c r="M22" s="66">
        <v>10</v>
      </c>
      <c r="N22" s="66">
        <v>15</v>
      </c>
      <c r="O22" s="66">
        <v>0</v>
      </c>
      <c r="P22" s="425">
        <v>10</v>
      </c>
      <c r="Q22" s="426"/>
      <c r="R22" s="401"/>
      <c r="S22" s="401"/>
      <c r="T22" s="401"/>
      <c r="U22" s="401"/>
      <c r="V22" s="401"/>
      <c r="W22" s="401"/>
      <c r="X22" s="401"/>
      <c r="Y22" s="401"/>
      <c r="Z22" s="401"/>
      <c r="AA22" s="401"/>
      <c r="AB22" s="401"/>
      <c r="AC22" s="401"/>
      <c r="AD22" s="401"/>
      <c r="AE22" s="401"/>
      <c r="AF22" s="401"/>
      <c r="AG22" s="401"/>
      <c r="AH22" s="401"/>
      <c r="AI22" s="401"/>
      <c r="AJ22" s="401"/>
    </row>
    <row r="23" spans="1:36" s="354" customFormat="1" ht="15.75" customHeight="1">
      <c r="A23" s="66">
        <v>15</v>
      </c>
      <c r="B23" s="66" t="s">
        <v>500</v>
      </c>
      <c r="C23" s="66" t="s">
        <v>224</v>
      </c>
      <c r="D23" s="66">
        <v>87</v>
      </c>
      <c r="E23" s="66">
        <v>1</v>
      </c>
      <c r="F23" s="66">
        <v>2</v>
      </c>
      <c r="G23" s="66">
        <v>5</v>
      </c>
      <c r="H23" s="66">
        <v>1</v>
      </c>
      <c r="I23" s="66">
        <v>0</v>
      </c>
      <c r="J23" s="66">
        <v>2</v>
      </c>
      <c r="K23" s="66">
        <v>1</v>
      </c>
      <c r="L23" s="66">
        <v>0</v>
      </c>
      <c r="M23" s="66">
        <v>10</v>
      </c>
      <c r="N23" s="66">
        <v>1</v>
      </c>
      <c r="O23" s="66">
        <v>0</v>
      </c>
      <c r="P23" s="425">
        <v>5</v>
      </c>
      <c r="Q23" s="426"/>
      <c r="R23" s="401"/>
      <c r="S23" s="401"/>
      <c r="T23" s="401"/>
      <c r="U23" s="401"/>
      <c r="V23" s="401"/>
      <c r="W23" s="401"/>
      <c r="X23" s="401"/>
      <c r="Y23" s="401"/>
      <c r="Z23" s="401"/>
      <c r="AA23" s="401"/>
      <c r="AB23" s="401"/>
      <c r="AC23" s="401"/>
      <c r="AD23" s="401"/>
      <c r="AE23" s="401"/>
      <c r="AF23" s="401"/>
      <c r="AG23" s="401"/>
      <c r="AH23" s="401"/>
      <c r="AI23" s="401"/>
      <c r="AJ23" s="401"/>
    </row>
    <row r="24" spans="1:36" s="354" customFormat="1" ht="15.75" customHeight="1">
      <c r="A24" s="66">
        <v>16</v>
      </c>
      <c r="B24" s="66"/>
      <c r="C24" s="66" t="s">
        <v>225</v>
      </c>
      <c r="D24" s="66">
        <v>83</v>
      </c>
      <c r="E24" s="66">
        <v>15</v>
      </c>
      <c r="F24" s="66">
        <v>5</v>
      </c>
      <c r="G24" s="66">
        <v>10</v>
      </c>
      <c r="H24" s="66">
        <v>1</v>
      </c>
      <c r="I24" s="66">
        <v>0</v>
      </c>
      <c r="J24" s="66">
        <v>4</v>
      </c>
      <c r="K24" s="66">
        <v>15</v>
      </c>
      <c r="L24" s="66">
        <v>0</v>
      </c>
      <c r="M24" s="66">
        <v>15</v>
      </c>
      <c r="N24" s="66">
        <v>15</v>
      </c>
      <c r="O24" s="66">
        <v>0</v>
      </c>
      <c r="P24" s="425">
        <v>15</v>
      </c>
      <c r="Q24" s="426"/>
      <c r="R24" s="401"/>
      <c r="S24" s="401"/>
      <c r="T24" s="401"/>
      <c r="U24" s="401"/>
      <c r="V24" s="401"/>
      <c r="W24" s="401"/>
      <c r="X24" s="401"/>
      <c r="Y24" s="401"/>
      <c r="Z24" s="401"/>
      <c r="AA24" s="401"/>
      <c r="AB24" s="401"/>
      <c r="AC24" s="401"/>
      <c r="AD24" s="401"/>
      <c r="AE24" s="401"/>
      <c r="AF24" s="401"/>
      <c r="AG24" s="401"/>
      <c r="AH24" s="401"/>
      <c r="AI24" s="401"/>
      <c r="AJ24" s="401"/>
    </row>
    <row r="25" spans="1:36" s="354" customFormat="1" ht="15.75" customHeight="1">
      <c r="A25" s="66">
        <v>17</v>
      </c>
      <c r="B25" s="66"/>
      <c r="C25" s="66" t="s">
        <v>518</v>
      </c>
      <c r="D25" s="66">
        <v>62</v>
      </c>
      <c r="E25" s="66">
        <v>15</v>
      </c>
      <c r="F25" s="66">
        <v>10</v>
      </c>
      <c r="G25" s="66">
        <v>0</v>
      </c>
      <c r="H25" s="66">
        <v>1</v>
      </c>
      <c r="I25" s="66">
        <v>0</v>
      </c>
      <c r="J25" s="66">
        <v>1</v>
      </c>
      <c r="K25" s="66">
        <v>15</v>
      </c>
      <c r="L25" s="66">
        <v>0</v>
      </c>
      <c r="M25" s="66">
        <v>3</v>
      </c>
      <c r="N25" s="66">
        <v>15</v>
      </c>
      <c r="O25" s="66">
        <v>0</v>
      </c>
      <c r="P25" s="425">
        <v>5</v>
      </c>
      <c r="Q25" s="426"/>
      <c r="R25" s="401"/>
      <c r="S25" s="401"/>
      <c r="T25" s="401"/>
      <c r="U25" s="401"/>
      <c r="V25" s="401"/>
      <c r="W25" s="401"/>
      <c r="X25" s="401"/>
      <c r="Y25" s="401"/>
      <c r="Z25" s="401"/>
      <c r="AA25" s="401"/>
      <c r="AB25" s="401"/>
      <c r="AC25" s="401"/>
      <c r="AD25" s="401"/>
      <c r="AE25" s="401"/>
      <c r="AF25" s="401"/>
      <c r="AG25" s="401"/>
      <c r="AH25" s="401"/>
      <c r="AI25" s="401"/>
      <c r="AJ25" s="401"/>
    </row>
    <row r="26" spans="1:36" s="354" customFormat="1" ht="15.75" customHeight="1">
      <c r="A26" s="66">
        <v>18</v>
      </c>
      <c r="B26" s="66" t="s">
        <v>509</v>
      </c>
      <c r="C26" s="66" t="s">
        <v>519</v>
      </c>
      <c r="D26" s="66">
        <v>26</v>
      </c>
      <c r="E26" s="66">
        <v>6</v>
      </c>
      <c r="F26" s="66">
        <v>6</v>
      </c>
      <c r="G26" s="66">
        <v>2</v>
      </c>
      <c r="H26" s="66">
        <v>1</v>
      </c>
      <c r="I26" s="66">
        <v>0</v>
      </c>
      <c r="J26" s="66">
        <v>1</v>
      </c>
      <c r="K26" s="66">
        <v>1</v>
      </c>
      <c r="L26" s="66">
        <v>0</v>
      </c>
      <c r="M26" s="66">
        <v>3</v>
      </c>
      <c r="N26" s="66">
        <v>1</v>
      </c>
      <c r="O26" s="66">
        <v>0</v>
      </c>
      <c r="P26" s="425"/>
      <c r="Q26" s="426"/>
    </row>
    <row r="27" spans="1:36" s="354" customFormat="1" ht="15.75" customHeight="1">
      <c r="A27" s="66">
        <v>19</v>
      </c>
      <c r="B27" s="66"/>
      <c r="C27" s="66" t="s">
        <v>520</v>
      </c>
      <c r="D27" s="66">
        <v>605</v>
      </c>
      <c r="E27" s="66">
        <v>15</v>
      </c>
      <c r="F27" s="66">
        <v>10</v>
      </c>
      <c r="G27" s="66">
        <v>5</v>
      </c>
      <c r="H27" s="66">
        <v>1</v>
      </c>
      <c r="I27" s="66">
        <v>1</v>
      </c>
      <c r="J27" s="66">
        <v>0</v>
      </c>
      <c r="K27" s="66">
        <v>15</v>
      </c>
      <c r="L27" s="66">
        <v>1</v>
      </c>
      <c r="M27" s="66">
        <v>13</v>
      </c>
      <c r="N27" s="66">
        <v>15</v>
      </c>
      <c r="O27" s="66">
        <v>0</v>
      </c>
      <c r="P27" s="425">
        <v>15</v>
      </c>
      <c r="Q27" s="426"/>
    </row>
    <row r="28" spans="1:36" s="354" customFormat="1" ht="23.25" customHeight="1">
      <c r="A28" s="517" t="s">
        <v>4</v>
      </c>
      <c r="B28" s="516"/>
      <c r="C28" s="66">
        <v>19</v>
      </c>
      <c r="D28" s="66">
        <f t="shared" ref="D28" si="0">SUM(D9:D27)</f>
        <v>2665</v>
      </c>
      <c r="E28" s="66">
        <f t="shared" ref="E28:F28" si="1">SUM(E9:E27)</f>
        <v>93</v>
      </c>
      <c r="F28" s="66">
        <f t="shared" si="1"/>
        <v>100</v>
      </c>
      <c r="G28" s="66">
        <v>76</v>
      </c>
      <c r="H28" s="66">
        <f t="shared" ref="H28:J28" si="2">SUM(H9:H27)</f>
        <v>18</v>
      </c>
      <c r="I28" s="66">
        <f t="shared" si="2"/>
        <v>1</v>
      </c>
      <c r="J28" s="66">
        <f t="shared" si="2"/>
        <v>48</v>
      </c>
      <c r="K28" s="66">
        <f t="shared" ref="K28:N28" si="3">SUM(K9:K27)</f>
        <v>87</v>
      </c>
      <c r="L28" s="66">
        <f t="shared" si="3"/>
        <v>2</v>
      </c>
      <c r="M28" s="66">
        <f t="shared" si="3"/>
        <v>140</v>
      </c>
      <c r="N28" s="66">
        <f t="shared" si="3"/>
        <v>87</v>
      </c>
      <c r="O28" s="66">
        <v>0</v>
      </c>
      <c r="P28" s="425">
        <f t="shared" ref="P28" si="4">SUM(P9:P27)</f>
        <v>134</v>
      </c>
      <c r="Q28" s="426"/>
    </row>
    <row r="29" spans="1:36" s="354" customFormat="1" ht="15.75" customHeight="1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</row>
    <row r="30" spans="1:36" s="354" customFormat="1" ht="15.75" customHeight="1">
      <c r="A30" s="57" t="s">
        <v>226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</row>
    <row r="31" spans="1:36" s="354" customFormat="1" ht="15.75" customHeight="1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</row>
    <row r="32" spans="1:36" s="354" customFormat="1" ht="15.75" customHeight="1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</row>
    <row r="33" spans="1:2" s="354" customFormat="1" ht="15.75" customHeight="1"/>
    <row r="34" spans="1:2" s="354" customFormat="1" ht="15.75" customHeight="1"/>
    <row r="35" spans="1:2" s="354" customFormat="1" ht="15.75" customHeight="1">
      <c r="A35" s="518" t="s">
        <v>521</v>
      </c>
      <c r="B35" s="518"/>
    </row>
    <row r="36" spans="1:2" s="354" customFormat="1" ht="15.75" customHeight="1">
      <c r="A36" s="518" t="s">
        <v>522</v>
      </c>
      <c r="B36" s="518"/>
    </row>
    <row r="37" spans="1:2" s="354" customFormat="1" ht="15.75" customHeight="1"/>
    <row r="38" spans="1:2" s="354" customFormat="1" ht="14.25" customHeight="1"/>
    <row r="39" spans="1:2" s="354" customFormat="1" ht="15.75" customHeight="1"/>
  </sheetData>
  <mergeCells count="17">
    <mergeCell ref="A28:B28"/>
    <mergeCell ref="A35:B35"/>
    <mergeCell ref="A36:B36"/>
    <mergeCell ref="T7:V7"/>
    <mergeCell ref="W7:Y7"/>
    <mergeCell ref="K7:M7"/>
    <mergeCell ref="H7:J7"/>
    <mergeCell ref="E7:G7"/>
    <mergeCell ref="A7:A8"/>
    <mergeCell ref="B7:B8"/>
    <mergeCell ref="C7:C8"/>
    <mergeCell ref="D7:D8"/>
    <mergeCell ref="Z7:AB7"/>
    <mergeCell ref="AC7:AE7"/>
    <mergeCell ref="AF7:AH7"/>
    <mergeCell ref="Q7:S7"/>
    <mergeCell ref="N7:P7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E30"/>
  <sheetViews>
    <sheetView topLeftCell="A22" workbookViewId="0">
      <selection activeCell="P4" sqref="P4"/>
    </sheetView>
  </sheetViews>
  <sheetFormatPr defaultRowHeight="15"/>
  <cols>
    <col min="1" max="1" width="6.42578125" customWidth="1"/>
    <col min="2" max="2" width="19.5703125" customWidth="1"/>
    <col min="3" max="3" width="15.85546875" customWidth="1"/>
    <col min="4" max="15" width="13.140625" customWidth="1"/>
    <col min="16" max="187" width="14.7109375" customWidth="1"/>
  </cols>
  <sheetData>
    <row r="1" spans="1:187">
      <c r="A1" s="63" t="s">
        <v>268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87" ht="120">
      <c r="A2" s="82" t="s">
        <v>0</v>
      </c>
      <c r="B2" s="82" t="s">
        <v>1</v>
      </c>
      <c r="C2" s="83" t="s">
        <v>266</v>
      </c>
      <c r="D2" s="83" t="s">
        <v>269</v>
      </c>
      <c r="E2" s="83" t="s">
        <v>270</v>
      </c>
      <c r="F2" s="83" t="s">
        <v>271</v>
      </c>
      <c r="G2" s="83" t="s">
        <v>269</v>
      </c>
      <c r="H2" s="83" t="s">
        <v>270</v>
      </c>
      <c r="I2" s="83" t="s">
        <v>271</v>
      </c>
      <c r="J2" s="83" t="s">
        <v>269</v>
      </c>
      <c r="K2" s="83" t="s">
        <v>270</v>
      </c>
      <c r="L2" s="83" t="s">
        <v>271</v>
      </c>
      <c r="M2" s="83" t="s">
        <v>269</v>
      </c>
      <c r="N2" s="83" t="s">
        <v>270</v>
      </c>
      <c r="O2" s="427" t="s">
        <v>271</v>
      </c>
      <c r="P2" s="418" t="s">
        <v>109</v>
      </c>
    </row>
    <row r="3" spans="1:187" ht="18.75">
      <c r="A3" s="84">
        <v>13</v>
      </c>
      <c r="B3" s="85" t="s">
        <v>151</v>
      </c>
      <c r="C3" s="86">
        <v>25589</v>
      </c>
      <c r="D3" s="87"/>
      <c r="E3" s="87"/>
      <c r="F3" s="87"/>
      <c r="G3" s="87"/>
      <c r="H3" s="81"/>
      <c r="I3" s="81"/>
      <c r="J3" s="81"/>
      <c r="K3" s="81"/>
      <c r="L3" s="81"/>
      <c r="M3" s="81"/>
      <c r="N3" s="81"/>
      <c r="O3" s="81"/>
      <c r="P3" s="51"/>
    </row>
    <row r="4" spans="1:187" ht="63">
      <c r="A4" s="81"/>
      <c r="B4" s="88" t="s">
        <v>151</v>
      </c>
      <c r="C4" s="81"/>
      <c r="D4" s="73" t="s">
        <v>248</v>
      </c>
      <c r="E4" s="50" t="s">
        <v>272</v>
      </c>
      <c r="F4" s="90">
        <v>5</v>
      </c>
      <c r="G4" s="89" t="s">
        <v>248</v>
      </c>
      <c r="H4" s="94" t="s">
        <v>41</v>
      </c>
      <c r="I4" s="54">
        <v>1</v>
      </c>
      <c r="J4" s="92" t="s">
        <v>248</v>
      </c>
      <c r="K4" s="80" t="s">
        <v>46</v>
      </c>
      <c r="L4" s="80">
        <v>8</v>
      </c>
      <c r="M4" s="92" t="s">
        <v>248</v>
      </c>
      <c r="N4" s="90" t="s">
        <v>47</v>
      </c>
      <c r="O4" s="428">
        <v>10</v>
      </c>
      <c r="P4" s="51"/>
    </row>
    <row r="5" spans="1:187" ht="63">
      <c r="A5" s="81"/>
      <c r="B5" s="88" t="s">
        <v>151</v>
      </c>
      <c r="C5" s="81"/>
      <c r="D5" s="73" t="s">
        <v>252</v>
      </c>
      <c r="E5" s="50" t="s">
        <v>272</v>
      </c>
      <c r="F5" s="90">
        <v>5</v>
      </c>
      <c r="G5" s="89" t="s">
        <v>252</v>
      </c>
      <c r="H5" s="94" t="s">
        <v>41</v>
      </c>
      <c r="I5" s="54">
        <v>1</v>
      </c>
      <c r="J5" s="92" t="s">
        <v>252</v>
      </c>
      <c r="K5" s="80" t="s">
        <v>46</v>
      </c>
      <c r="L5" s="80">
        <v>6</v>
      </c>
      <c r="M5" s="92" t="s">
        <v>252</v>
      </c>
      <c r="N5" s="90" t="s">
        <v>47</v>
      </c>
      <c r="O5" s="428">
        <v>5</v>
      </c>
      <c r="P5" s="51"/>
    </row>
    <row r="6" spans="1:187" ht="63">
      <c r="A6" s="81"/>
      <c r="B6" s="88" t="s">
        <v>151</v>
      </c>
      <c r="C6" s="81"/>
      <c r="D6" s="98" t="s">
        <v>256</v>
      </c>
      <c r="E6" s="50" t="s">
        <v>272</v>
      </c>
      <c r="F6" s="90">
        <v>5</v>
      </c>
      <c r="G6" s="99" t="s">
        <v>256</v>
      </c>
      <c r="H6" s="94" t="s">
        <v>41</v>
      </c>
      <c r="I6" s="54">
        <v>1</v>
      </c>
      <c r="J6" s="92" t="s">
        <v>256</v>
      </c>
      <c r="K6" s="80" t="s">
        <v>46</v>
      </c>
      <c r="L6" s="80">
        <v>7</v>
      </c>
      <c r="M6" s="92" t="s">
        <v>256</v>
      </c>
      <c r="N6" s="90" t="s">
        <v>47</v>
      </c>
      <c r="O6" s="428">
        <v>8</v>
      </c>
      <c r="P6" s="51"/>
    </row>
    <row r="7" spans="1:187" ht="63">
      <c r="A7" s="81"/>
      <c r="B7" s="81"/>
      <c r="C7" s="81"/>
      <c r="D7" s="92" t="s">
        <v>258</v>
      </c>
      <c r="E7" s="50" t="s">
        <v>272</v>
      </c>
      <c r="F7" s="90">
        <v>5</v>
      </c>
      <c r="G7" s="100" t="s">
        <v>258</v>
      </c>
      <c r="H7" s="94" t="s">
        <v>41</v>
      </c>
      <c r="I7" s="54">
        <v>1</v>
      </c>
      <c r="J7" s="92" t="s">
        <v>258</v>
      </c>
      <c r="K7" s="80" t="s">
        <v>46</v>
      </c>
      <c r="L7" s="54">
        <v>3</v>
      </c>
      <c r="M7" s="92" t="s">
        <v>258</v>
      </c>
      <c r="N7" s="90" t="s">
        <v>47</v>
      </c>
      <c r="O7" s="428">
        <v>5</v>
      </c>
      <c r="P7" s="51"/>
    </row>
    <row r="8" spans="1:187" ht="63">
      <c r="A8" s="81"/>
      <c r="B8" s="81"/>
      <c r="C8" s="81"/>
      <c r="D8" s="93" t="s">
        <v>263</v>
      </c>
      <c r="E8" s="50" t="s">
        <v>272</v>
      </c>
      <c r="F8" s="90">
        <v>5</v>
      </c>
      <c r="G8" s="102" t="s">
        <v>273</v>
      </c>
      <c r="H8" s="94" t="s">
        <v>41</v>
      </c>
      <c r="I8" s="54">
        <v>1</v>
      </c>
      <c r="J8" s="92" t="s">
        <v>262</v>
      </c>
      <c r="K8" s="80" t="s">
        <v>46</v>
      </c>
      <c r="L8" s="54">
        <v>3</v>
      </c>
      <c r="M8" s="92" t="s">
        <v>262</v>
      </c>
      <c r="N8" s="90" t="s">
        <v>47</v>
      </c>
      <c r="O8" s="428">
        <v>5</v>
      </c>
      <c r="P8" s="51"/>
    </row>
    <row r="9" spans="1:187" s="69" customFormat="1" ht="63">
      <c r="A9" s="81"/>
      <c r="B9" s="81"/>
      <c r="C9" s="81"/>
      <c r="D9" s="93" t="s">
        <v>274</v>
      </c>
      <c r="E9" s="50" t="s">
        <v>272</v>
      </c>
      <c r="F9" s="90">
        <v>5</v>
      </c>
      <c r="G9" s="102" t="s">
        <v>275</v>
      </c>
      <c r="H9" s="94" t="s">
        <v>41</v>
      </c>
      <c r="I9" s="54">
        <v>1</v>
      </c>
      <c r="J9" s="95" t="s">
        <v>273</v>
      </c>
      <c r="K9" s="80" t="s">
        <v>46</v>
      </c>
      <c r="L9" s="101">
        <v>5</v>
      </c>
      <c r="M9" s="95" t="s">
        <v>273</v>
      </c>
      <c r="N9" s="90" t="s">
        <v>47</v>
      </c>
      <c r="O9" s="429">
        <v>5</v>
      </c>
      <c r="P9" s="51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</row>
    <row r="10" spans="1:187" ht="63">
      <c r="A10" s="81"/>
      <c r="B10" s="81"/>
      <c r="C10" s="81"/>
      <c r="D10" s="93" t="s">
        <v>261</v>
      </c>
      <c r="E10" s="50" t="s">
        <v>272</v>
      </c>
      <c r="F10" s="90">
        <v>5</v>
      </c>
      <c r="G10" s="97" t="s">
        <v>249</v>
      </c>
      <c r="H10" s="94" t="s">
        <v>41</v>
      </c>
      <c r="I10" s="54">
        <v>1</v>
      </c>
      <c r="J10" s="95" t="s">
        <v>275</v>
      </c>
      <c r="K10" s="80" t="s">
        <v>46</v>
      </c>
      <c r="L10" s="101">
        <v>5</v>
      </c>
      <c r="M10" s="95" t="s">
        <v>275</v>
      </c>
      <c r="N10" s="90" t="s">
        <v>47</v>
      </c>
      <c r="O10" s="429">
        <v>5</v>
      </c>
      <c r="P10" s="51"/>
    </row>
    <row r="11" spans="1:187" ht="63">
      <c r="A11" s="81"/>
      <c r="B11" s="81"/>
      <c r="C11" s="81"/>
      <c r="D11" s="93" t="s">
        <v>260</v>
      </c>
      <c r="E11" s="50" t="s">
        <v>272</v>
      </c>
      <c r="F11" s="90">
        <v>5</v>
      </c>
      <c r="G11" s="97" t="s">
        <v>254</v>
      </c>
      <c r="H11" s="94" t="s">
        <v>41</v>
      </c>
      <c r="I11" s="54">
        <v>1</v>
      </c>
      <c r="J11" s="93" t="s">
        <v>249</v>
      </c>
      <c r="K11" s="80" t="s">
        <v>46</v>
      </c>
      <c r="L11" s="54">
        <v>3</v>
      </c>
      <c r="M11" s="93" t="s">
        <v>249</v>
      </c>
      <c r="N11" s="90" t="s">
        <v>47</v>
      </c>
      <c r="O11" s="429">
        <v>5</v>
      </c>
      <c r="P11" s="51"/>
    </row>
    <row r="12" spans="1:187" ht="63">
      <c r="A12" s="81"/>
      <c r="B12" s="81"/>
      <c r="C12" s="81"/>
      <c r="D12" s="93" t="s">
        <v>276</v>
      </c>
      <c r="E12" s="50" t="s">
        <v>272</v>
      </c>
      <c r="F12" s="90">
        <v>5</v>
      </c>
      <c r="G12" s="90" t="s">
        <v>263</v>
      </c>
      <c r="H12" s="94" t="s">
        <v>41</v>
      </c>
      <c r="I12" s="54">
        <v>1</v>
      </c>
      <c r="J12" s="93" t="s">
        <v>254</v>
      </c>
      <c r="K12" s="80" t="s">
        <v>46</v>
      </c>
      <c r="L12" s="54">
        <v>3</v>
      </c>
      <c r="M12" s="93" t="s">
        <v>254</v>
      </c>
      <c r="N12" s="90" t="s">
        <v>47</v>
      </c>
      <c r="O12" s="429">
        <v>3</v>
      </c>
      <c r="P12" s="51"/>
    </row>
    <row r="13" spans="1:187" s="69" customFormat="1" ht="63">
      <c r="A13" s="81"/>
      <c r="B13" s="81"/>
      <c r="C13" s="81"/>
      <c r="D13" s="93" t="s">
        <v>244</v>
      </c>
      <c r="E13" s="50" t="s">
        <v>272</v>
      </c>
      <c r="F13" s="90">
        <v>5</v>
      </c>
      <c r="G13" s="93" t="s">
        <v>244</v>
      </c>
      <c r="H13" s="94" t="s">
        <v>41</v>
      </c>
      <c r="I13" s="54">
        <v>1</v>
      </c>
      <c r="J13" s="90" t="s">
        <v>263</v>
      </c>
      <c r="K13" s="80" t="s">
        <v>46</v>
      </c>
      <c r="L13" s="54">
        <v>3</v>
      </c>
      <c r="M13" s="90" t="s">
        <v>263</v>
      </c>
      <c r="N13" s="90" t="s">
        <v>47</v>
      </c>
      <c r="O13" s="429">
        <v>5</v>
      </c>
      <c r="P13" s="51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</row>
    <row r="14" spans="1:187" ht="63">
      <c r="A14" s="81"/>
      <c r="B14" s="81"/>
      <c r="C14" s="81"/>
      <c r="D14" s="105" t="s">
        <v>277</v>
      </c>
      <c r="E14" s="50" t="s">
        <v>272</v>
      </c>
      <c r="F14" s="90">
        <v>5</v>
      </c>
      <c r="G14" s="93" t="s">
        <v>260</v>
      </c>
      <c r="H14" s="94" t="s">
        <v>41</v>
      </c>
      <c r="I14" s="54">
        <v>1</v>
      </c>
      <c r="J14" s="93" t="s">
        <v>244</v>
      </c>
      <c r="K14" s="80" t="s">
        <v>46</v>
      </c>
      <c r="L14" s="54">
        <v>3</v>
      </c>
      <c r="M14" s="93" t="s">
        <v>244</v>
      </c>
      <c r="N14" s="90" t="s">
        <v>47</v>
      </c>
      <c r="O14" s="429">
        <v>5</v>
      </c>
      <c r="P14" s="51"/>
    </row>
    <row r="15" spans="1:187" ht="63">
      <c r="A15" s="81"/>
      <c r="B15" s="81"/>
      <c r="C15" s="81"/>
      <c r="D15" s="105" t="s">
        <v>259</v>
      </c>
      <c r="E15" s="50" t="s">
        <v>272</v>
      </c>
      <c r="F15" s="90">
        <v>5</v>
      </c>
      <c r="G15" s="105" t="s">
        <v>277</v>
      </c>
      <c r="H15" s="94" t="s">
        <v>41</v>
      </c>
      <c r="I15" s="54">
        <v>1</v>
      </c>
      <c r="J15" s="93" t="s">
        <v>260</v>
      </c>
      <c r="K15" s="80" t="s">
        <v>46</v>
      </c>
      <c r="L15" s="54">
        <v>3</v>
      </c>
      <c r="M15" s="93" t="s">
        <v>260</v>
      </c>
      <c r="N15" s="90" t="s">
        <v>47</v>
      </c>
      <c r="O15" s="429">
        <v>5</v>
      </c>
      <c r="P15" s="51"/>
    </row>
    <row r="16" spans="1:187" ht="45">
      <c r="A16" s="81"/>
      <c r="B16" s="81"/>
      <c r="C16" s="81"/>
      <c r="D16" s="81"/>
      <c r="E16" s="50"/>
      <c r="F16" s="96"/>
      <c r="G16" s="105" t="s">
        <v>265</v>
      </c>
      <c r="H16" s="94" t="s">
        <v>41</v>
      </c>
      <c r="I16" s="54">
        <v>1</v>
      </c>
      <c r="J16" s="105" t="s">
        <v>277</v>
      </c>
      <c r="K16" s="80" t="s">
        <v>46</v>
      </c>
      <c r="L16" s="54">
        <v>3</v>
      </c>
      <c r="M16" s="105" t="s">
        <v>277</v>
      </c>
      <c r="N16" s="90" t="s">
        <v>47</v>
      </c>
      <c r="O16" s="429">
        <v>3</v>
      </c>
      <c r="P16" s="51"/>
    </row>
    <row r="17" spans="1:187" ht="45">
      <c r="A17" s="81"/>
      <c r="B17" s="81"/>
      <c r="C17" s="81"/>
      <c r="D17" s="81"/>
      <c r="E17" s="81"/>
      <c r="F17" s="81"/>
      <c r="G17" s="93" t="s">
        <v>257</v>
      </c>
      <c r="H17" s="94" t="s">
        <v>41</v>
      </c>
      <c r="I17" s="54">
        <v>1</v>
      </c>
      <c r="J17" s="105" t="s">
        <v>265</v>
      </c>
      <c r="K17" s="80" t="s">
        <v>46</v>
      </c>
      <c r="L17" s="54">
        <v>3</v>
      </c>
      <c r="M17" s="105" t="s">
        <v>265</v>
      </c>
      <c r="N17" s="90" t="s">
        <v>47</v>
      </c>
      <c r="O17" s="429">
        <v>3</v>
      </c>
      <c r="P17" s="51"/>
    </row>
    <row r="18" spans="1:187" ht="45">
      <c r="A18" s="81"/>
      <c r="B18" s="81"/>
      <c r="C18" s="81"/>
      <c r="D18" s="81"/>
      <c r="E18" s="81"/>
      <c r="F18" s="81"/>
      <c r="G18" s="93" t="s">
        <v>250</v>
      </c>
      <c r="H18" s="94" t="s">
        <v>41</v>
      </c>
      <c r="I18" s="54">
        <v>1</v>
      </c>
      <c r="J18" s="93" t="s">
        <v>257</v>
      </c>
      <c r="K18" s="80" t="s">
        <v>46</v>
      </c>
      <c r="L18" s="54">
        <v>3</v>
      </c>
      <c r="M18" s="93" t="s">
        <v>257</v>
      </c>
      <c r="N18" s="90" t="s">
        <v>47</v>
      </c>
      <c r="O18" s="429">
        <v>3</v>
      </c>
      <c r="P18" s="51"/>
    </row>
    <row r="19" spans="1:187" s="69" customFormat="1" ht="45">
      <c r="A19" s="81"/>
      <c r="B19" s="81"/>
      <c r="C19" s="81"/>
      <c r="D19" s="81"/>
      <c r="E19" s="81"/>
      <c r="F19" s="81"/>
      <c r="G19" s="93" t="s">
        <v>245</v>
      </c>
      <c r="H19" s="94" t="s">
        <v>41</v>
      </c>
      <c r="I19" s="54">
        <v>1</v>
      </c>
      <c r="J19" s="93" t="s">
        <v>250</v>
      </c>
      <c r="K19" s="80" t="s">
        <v>46</v>
      </c>
      <c r="L19" s="54">
        <v>3</v>
      </c>
      <c r="M19" s="93" t="s">
        <v>250</v>
      </c>
      <c r="N19" s="90" t="s">
        <v>47</v>
      </c>
      <c r="O19" s="429">
        <v>2</v>
      </c>
      <c r="P19" s="51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</row>
    <row r="20" spans="1:187" ht="45">
      <c r="A20" s="81"/>
      <c r="B20" s="81"/>
      <c r="C20" s="81"/>
      <c r="D20" s="81"/>
      <c r="E20" s="81"/>
      <c r="F20" s="81"/>
      <c r="G20" s="93" t="s">
        <v>246</v>
      </c>
      <c r="H20" s="94" t="s">
        <v>41</v>
      </c>
      <c r="I20" s="54">
        <v>1</v>
      </c>
      <c r="J20" s="93" t="s">
        <v>245</v>
      </c>
      <c r="K20" s="80" t="s">
        <v>46</v>
      </c>
      <c r="L20" s="54">
        <v>3</v>
      </c>
      <c r="M20" s="93" t="s">
        <v>245</v>
      </c>
      <c r="N20" s="90" t="s">
        <v>47</v>
      </c>
      <c r="O20" s="429">
        <v>3</v>
      </c>
      <c r="P20" s="51"/>
    </row>
    <row r="21" spans="1:187" s="69" customFormat="1" ht="28.5" customHeight="1">
      <c r="A21" s="81"/>
      <c r="B21" s="81"/>
      <c r="C21" s="81"/>
      <c r="D21" s="81"/>
      <c r="E21" s="81"/>
      <c r="F21" s="81"/>
      <c r="G21" s="107" t="s">
        <v>247</v>
      </c>
      <c r="H21" s="94" t="s">
        <v>41</v>
      </c>
      <c r="I21" s="54">
        <v>1</v>
      </c>
      <c r="J21" s="93" t="s">
        <v>246</v>
      </c>
      <c r="K21" s="80" t="s">
        <v>46</v>
      </c>
      <c r="L21" s="54">
        <v>3</v>
      </c>
      <c r="M21" s="104"/>
      <c r="N21" s="108"/>
      <c r="O21" s="109"/>
      <c r="P21" s="5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</row>
    <row r="22" spans="1:187" ht="45">
      <c r="A22" s="81"/>
      <c r="B22" s="81"/>
      <c r="C22" s="81"/>
      <c r="D22" s="81"/>
      <c r="E22" s="81"/>
      <c r="F22" s="81"/>
      <c r="G22" s="90" t="s">
        <v>278</v>
      </c>
      <c r="H22" s="94" t="s">
        <v>41</v>
      </c>
      <c r="I22" s="54">
        <v>1</v>
      </c>
      <c r="J22" s="105" t="s">
        <v>247</v>
      </c>
      <c r="K22" s="80" t="s">
        <v>46</v>
      </c>
      <c r="L22" s="54">
        <v>3</v>
      </c>
      <c r="M22" s="106"/>
      <c r="N22" s="103"/>
      <c r="O22" s="103"/>
      <c r="P22" s="51"/>
    </row>
    <row r="23" spans="1:187" ht="45">
      <c r="A23" s="81"/>
      <c r="B23" s="81"/>
      <c r="C23" s="81"/>
      <c r="D23" s="81"/>
      <c r="E23" s="81"/>
      <c r="F23" s="81"/>
      <c r="G23" s="110" t="s">
        <v>253</v>
      </c>
      <c r="H23" s="94" t="s">
        <v>41</v>
      </c>
      <c r="I23" s="54">
        <v>1</v>
      </c>
      <c r="J23" s="90" t="s">
        <v>278</v>
      </c>
      <c r="K23" s="80" t="s">
        <v>46</v>
      </c>
      <c r="L23" s="54">
        <v>3</v>
      </c>
      <c r="M23" s="108"/>
      <c r="N23" s="103"/>
      <c r="O23" s="103"/>
      <c r="P23" s="51"/>
    </row>
    <row r="24" spans="1:187" ht="45">
      <c r="A24" s="81"/>
      <c r="B24" s="81"/>
      <c r="C24" s="81"/>
      <c r="D24" s="81"/>
      <c r="E24" s="81"/>
      <c r="F24" s="81"/>
      <c r="G24" s="93" t="s">
        <v>251</v>
      </c>
      <c r="H24" s="94" t="s">
        <v>41</v>
      </c>
      <c r="I24" s="54">
        <v>1</v>
      </c>
      <c r="J24" s="93" t="s">
        <v>253</v>
      </c>
      <c r="K24" s="80" t="s">
        <v>46</v>
      </c>
      <c r="L24" s="54">
        <v>3</v>
      </c>
      <c r="M24" s="104"/>
      <c r="N24" s="103"/>
      <c r="O24" s="103"/>
      <c r="P24" s="51"/>
    </row>
    <row r="25" spans="1:187" ht="45">
      <c r="A25" s="81"/>
      <c r="B25" s="81"/>
      <c r="C25" s="81"/>
      <c r="D25" s="81"/>
      <c r="E25" s="81"/>
      <c r="F25" s="81"/>
      <c r="G25" s="90" t="s">
        <v>255</v>
      </c>
      <c r="H25" s="94" t="s">
        <v>41</v>
      </c>
      <c r="I25" s="54">
        <v>1</v>
      </c>
      <c r="J25" s="93" t="s">
        <v>251</v>
      </c>
      <c r="K25" s="80" t="s">
        <v>46</v>
      </c>
      <c r="L25" s="54">
        <v>3</v>
      </c>
      <c r="M25" s="104"/>
      <c r="N25" s="103"/>
      <c r="O25" s="103"/>
      <c r="P25" s="51"/>
    </row>
    <row r="26" spans="1:187" ht="45">
      <c r="A26" s="81"/>
      <c r="B26" s="81"/>
      <c r="C26" s="81"/>
      <c r="D26" s="81"/>
      <c r="E26" s="81"/>
      <c r="F26" s="81"/>
      <c r="G26" s="93" t="s">
        <v>257</v>
      </c>
      <c r="H26" s="94" t="s">
        <v>41</v>
      </c>
      <c r="I26" s="54">
        <v>1</v>
      </c>
      <c r="J26" s="93" t="s">
        <v>257</v>
      </c>
      <c r="K26" s="80" t="s">
        <v>46</v>
      </c>
      <c r="L26" s="54">
        <v>3</v>
      </c>
      <c r="M26" s="104"/>
      <c r="N26" s="103"/>
      <c r="O26" s="103"/>
      <c r="P26" s="51"/>
    </row>
    <row r="27" spans="1:187" ht="45">
      <c r="A27" s="81"/>
      <c r="B27" s="81"/>
      <c r="C27" s="81"/>
      <c r="D27" s="81"/>
      <c r="E27" s="81"/>
      <c r="F27" s="81"/>
      <c r="G27" s="93" t="s">
        <v>243</v>
      </c>
      <c r="H27" s="94" t="s">
        <v>41</v>
      </c>
      <c r="I27" s="54">
        <v>1</v>
      </c>
      <c r="J27" s="93" t="s">
        <v>243</v>
      </c>
      <c r="K27" s="80" t="s">
        <v>46</v>
      </c>
      <c r="L27" s="54">
        <v>3</v>
      </c>
      <c r="M27" s="104"/>
      <c r="N27" s="103"/>
      <c r="O27" s="103"/>
      <c r="P27" s="51"/>
    </row>
    <row r="28" spans="1:187" ht="45">
      <c r="A28" s="81"/>
      <c r="B28" s="81"/>
      <c r="C28" s="81"/>
      <c r="D28" s="81"/>
      <c r="E28" s="81"/>
      <c r="F28" s="81"/>
      <c r="G28" s="434" t="s">
        <v>264</v>
      </c>
      <c r="H28" s="435" t="s">
        <v>41</v>
      </c>
      <c r="I28" s="436">
        <v>1</v>
      </c>
      <c r="J28" s="434" t="s">
        <v>264</v>
      </c>
      <c r="K28" s="4" t="s">
        <v>46</v>
      </c>
      <c r="L28" s="436">
        <v>3</v>
      </c>
      <c r="M28" s="108"/>
      <c r="N28" s="103"/>
      <c r="O28" s="103"/>
      <c r="P28" s="437"/>
    </row>
    <row r="29" spans="1:187">
      <c r="A29" s="522" t="s">
        <v>109</v>
      </c>
      <c r="B29" s="523"/>
      <c r="C29" s="51"/>
      <c r="D29" s="51"/>
      <c r="E29" s="51"/>
      <c r="F29" s="51">
        <f>SUM(F4:F28)</f>
        <v>60</v>
      </c>
      <c r="G29" s="51"/>
      <c r="H29" s="51"/>
      <c r="I29" s="51">
        <f>SUM(I4:I28)</f>
        <v>25</v>
      </c>
      <c r="J29" s="51"/>
      <c r="K29" s="51"/>
      <c r="L29" s="51">
        <f>SUM(L4:L28)</f>
        <v>91</v>
      </c>
      <c r="M29" s="51"/>
      <c r="N29" s="51"/>
      <c r="O29" s="51">
        <f>SUM(O4:O28)</f>
        <v>80</v>
      </c>
      <c r="P29" s="51"/>
    </row>
    <row r="30" spans="1:187" s="69" customForma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</row>
  </sheetData>
  <mergeCells count="1">
    <mergeCell ref="A29:B2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T18"/>
  <sheetViews>
    <sheetView workbookViewId="0">
      <selection activeCell="J20" sqref="J20"/>
    </sheetView>
  </sheetViews>
  <sheetFormatPr defaultRowHeight="15"/>
  <cols>
    <col min="1" max="1" width="9.140625" style="161"/>
    <col min="2" max="2" width="21.7109375" style="161" customWidth="1"/>
    <col min="3" max="19" width="9.140625" style="161"/>
    <col min="20" max="20" width="22.85546875" style="161" customWidth="1"/>
    <col min="21" max="107" width="9.140625" style="161"/>
    <col min="108" max="108" width="12" style="161" customWidth="1"/>
    <col min="109" max="332" width="9.140625" style="161"/>
    <col min="333" max="333" width="10.5703125" style="161" customWidth="1"/>
    <col min="334" max="383" width="9.140625" style="161"/>
    <col min="384" max="384" width="9.140625" style="161" customWidth="1"/>
    <col min="385" max="386" width="9.140625" style="161"/>
    <col min="387" max="387" width="13.42578125" style="161" customWidth="1"/>
    <col min="388" max="388" width="9.140625" style="161" customWidth="1"/>
    <col min="389" max="389" width="13.28515625" style="161" customWidth="1"/>
    <col min="390" max="16384" width="9.140625" style="161"/>
  </cols>
  <sheetData>
    <row r="1" spans="1:20" ht="21">
      <c r="A1" s="3" t="s">
        <v>7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</row>
    <row r="2" spans="1:20">
      <c r="A2" s="354" t="s">
        <v>8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</row>
    <row r="3" spans="1:20" s="160" customFormat="1" ht="45.75" customHeight="1">
      <c r="A3" s="454" t="s">
        <v>0</v>
      </c>
      <c r="B3" s="456" t="s">
        <v>1</v>
      </c>
      <c r="C3" s="456" t="s">
        <v>279</v>
      </c>
      <c r="D3" s="456" t="s">
        <v>6</v>
      </c>
      <c r="E3" s="447" t="s">
        <v>41</v>
      </c>
      <c r="F3" s="448"/>
      <c r="G3" s="448"/>
      <c r="H3" s="448"/>
      <c r="I3" s="449"/>
      <c r="J3" s="447" t="s">
        <v>46</v>
      </c>
      <c r="K3" s="448"/>
      <c r="L3" s="448"/>
      <c r="M3" s="448"/>
      <c r="N3" s="449"/>
      <c r="O3" s="447" t="s">
        <v>47</v>
      </c>
      <c r="P3" s="448"/>
      <c r="Q3" s="448"/>
      <c r="R3" s="448"/>
      <c r="S3" s="449"/>
      <c r="T3" s="450" t="s">
        <v>4</v>
      </c>
    </row>
    <row r="4" spans="1:20" s="160" customFormat="1" ht="94.5" customHeight="1">
      <c r="A4" s="455"/>
      <c r="B4" s="457"/>
      <c r="C4" s="457"/>
      <c r="D4" s="457"/>
      <c r="E4" s="4" t="s">
        <v>18</v>
      </c>
      <c r="F4" s="4" t="s">
        <v>17</v>
      </c>
      <c r="G4" s="4" t="s">
        <v>19</v>
      </c>
      <c r="H4" s="4" t="s">
        <v>280</v>
      </c>
      <c r="I4" s="4" t="s">
        <v>281</v>
      </c>
      <c r="J4" s="4" t="s">
        <v>18</v>
      </c>
      <c r="K4" s="4" t="s">
        <v>17</v>
      </c>
      <c r="L4" s="4" t="s">
        <v>19</v>
      </c>
      <c r="M4" s="4" t="s">
        <v>280</v>
      </c>
      <c r="N4" s="4" t="s">
        <v>281</v>
      </c>
      <c r="O4" s="4" t="s">
        <v>18</v>
      </c>
      <c r="P4" s="4" t="s">
        <v>17</v>
      </c>
      <c r="Q4" s="4" t="s">
        <v>19</v>
      </c>
      <c r="R4" s="4" t="s">
        <v>280</v>
      </c>
      <c r="S4" s="4" t="s">
        <v>281</v>
      </c>
      <c r="T4" s="451"/>
    </row>
    <row r="5" spans="1:20" s="160" customFormat="1" ht="18" customHeight="1">
      <c r="A5" s="173">
        <v>1</v>
      </c>
      <c r="B5" s="346" t="s">
        <v>383</v>
      </c>
      <c r="C5" s="53">
        <v>1</v>
      </c>
      <c r="D5" s="347">
        <v>595</v>
      </c>
      <c r="E5" s="178">
        <v>1</v>
      </c>
      <c r="F5" s="178">
        <v>0</v>
      </c>
      <c r="G5" s="4">
        <v>0</v>
      </c>
      <c r="H5" s="4">
        <v>105000</v>
      </c>
      <c r="I5" s="4">
        <f>G5*H5</f>
        <v>0</v>
      </c>
      <c r="J5" s="178">
        <v>15</v>
      </c>
      <c r="K5" s="178">
        <v>0</v>
      </c>
      <c r="L5" s="4">
        <v>1</v>
      </c>
      <c r="M5" s="4">
        <v>16990</v>
      </c>
      <c r="N5" s="4">
        <f>L5*M5</f>
        <v>16990</v>
      </c>
      <c r="O5" s="178">
        <v>15</v>
      </c>
      <c r="P5" s="178">
        <v>0</v>
      </c>
      <c r="Q5" s="4">
        <v>1</v>
      </c>
      <c r="R5" s="4">
        <v>11000</v>
      </c>
      <c r="S5" s="4">
        <f>Q5*R5</f>
        <v>11000</v>
      </c>
      <c r="T5" s="175" t="e">
        <f>#REF!+#REF!+#REF!+#REF!+#REF!+#REF!+#REF!+I5+#REF!+#REF!+#REF!+#REF!+#REF!+#REF!+#REF!+N5+S5+#REF!+#REF!+#REF!+#REF!+#REF!+#REF!+#REF!+#REF!+#REF!</f>
        <v>#REF!</v>
      </c>
    </row>
    <row r="6" spans="1:20" s="160" customFormat="1" ht="18" customHeight="1">
      <c r="A6" s="173">
        <v>2</v>
      </c>
      <c r="B6" s="346" t="s">
        <v>384</v>
      </c>
      <c r="C6" s="53">
        <v>1</v>
      </c>
      <c r="D6" s="347">
        <v>216</v>
      </c>
      <c r="E6" s="178">
        <v>1</v>
      </c>
      <c r="F6" s="178">
        <v>0</v>
      </c>
      <c r="G6" s="4">
        <v>0</v>
      </c>
      <c r="H6" s="4">
        <v>105000</v>
      </c>
      <c r="I6" s="4">
        <f t="shared" ref="I6:I17" si="0">G6*H6</f>
        <v>0</v>
      </c>
      <c r="J6" s="178">
        <v>15</v>
      </c>
      <c r="K6" s="178">
        <v>0</v>
      </c>
      <c r="L6" s="4">
        <v>1</v>
      </c>
      <c r="M6" s="4">
        <v>16990</v>
      </c>
      <c r="N6" s="4">
        <f t="shared" ref="N6:N17" si="1">L6*M6</f>
        <v>16990</v>
      </c>
      <c r="O6" s="178">
        <v>15</v>
      </c>
      <c r="P6" s="178">
        <v>0</v>
      </c>
      <c r="Q6" s="4">
        <v>1</v>
      </c>
      <c r="R6" s="4">
        <v>11000</v>
      </c>
      <c r="S6" s="4">
        <f t="shared" ref="S6:S17" si="2">Q6*R6</f>
        <v>11000</v>
      </c>
      <c r="T6" s="175" t="e">
        <f>#REF!+#REF!+#REF!+#REF!+#REF!+#REF!+#REF!+I6+#REF!+#REF!+#REF!+#REF!+#REF!+#REF!+#REF!+N6+S6+#REF!+#REF!+#REF!+#REF!+#REF!+#REF!+#REF!+#REF!+#REF!</f>
        <v>#REF!</v>
      </c>
    </row>
    <row r="7" spans="1:20" s="160" customFormat="1" ht="18" customHeight="1">
      <c r="A7" s="173">
        <v>3</v>
      </c>
      <c r="B7" s="346" t="s">
        <v>385</v>
      </c>
      <c r="C7" s="53">
        <v>1</v>
      </c>
      <c r="D7" s="347">
        <v>294</v>
      </c>
      <c r="E7" s="178">
        <v>1</v>
      </c>
      <c r="F7" s="178">
        <v>0</v>
      </c>
      <c r="G7" s="4">
        <v>1</v>
      </c>
      <c r="H7" s="4">
        <v>105000</v>
      </c>
      <c r="I7" s="4">
        <f t="shared" si="0"/>
        <v>105000</v>
      </c>
      <c r="J7" s="178">
        <v>15</v>
      </c>
      <c r="K7" s="178">
        <v>0</v>
      </c>
      <c r="L7" s="4">
        <v>2</v>
      </c>
      <c r="M7" s="4">
        <v>16990</v>
      </c>
      <c r="N7" s="4">
        <f t="shared" si="1"/>
        <v>33980</v>
      </c>
      <c r="O7" s="178">
        <v>15</v>
      </c>
      <c r="P7" s="178">
        <v>0</v>
      </c>
      <c r="Q7" s="4">
        <v>2</v>
      </c>
      <c r="R7" s="4">
        <v>11000</v>
      </c>
      <c r="S7" s="4">
        <f t="shared" si="2"/>
        <v>22000</v>
      </c>
      <c r="T7" s="175" t="e">
        <f>#REF!+#REF!+#REF!+#REF!+#REF!+#REF!+#REF!+I7+#REF!+#REF!+#REF!+#REF!+#REF!+#REF!+#REF!+N7+S7+#REF!+#REF!+#REF!+#REF!+#REF!+#REF!+#REF!+#REF!+#REF!</f>
        <v>#REF!</v>
      </c>
    </row>
    <row r="8" spans="1:20" s="160" customFormat="1" ht="18" customHeight="1">
      <c r="A8" s="173">
        <v>4</v>
      </c>
      <c r="B8" s="346" t="s">
        <v>386</v>
      </c>
      <c r="C8" s="53">
        <v>1</v>
      </c>
      <c r="D8" s="347">
        <v>89</v>
      </c>
      <c r="E8" s="178">
        <v>1</v>
      </c>
      <c r="F8" s="178">
        <v>0</v>
      </c>
      <c r="G8" s="4">
        <v>1</v>
      </c>
      <c r="H8" s="4">
        <v>105000</v>
      </c>
      <c r="I8" s="4">
        <f t="shared" si="0"/>
        <v>105000</v>
      </c>
      <c r="J8" s="178">
        <v>15</v>
      </c>
      <c r="K8" s="178">
        <v>0</v>
      </c>
      <c r="L8" s="4">
        <v>2</v>
      </c>
      <c r="M8" s="4">
        <v>16990</v>
      </c>
      <c r="N8" s="4">
        <f t="shared" si="1"/>
        <v>33980</v>
      </c>
      <c r="O8" s="178">
        <v>15</v>
      </c>
      <c r="P8" s="178">
        <v>0</v>
      </c>
      <c r="Q8" s="4">
        <v>2</v>
      </c>
      <c r="R8" s="4">
        <v>11000</v>
      </c>
      <c r="S8" s="4">
        <f t="shared" si="2"/>
        <v>22000</v>
      </c>
      <c r="T8" s="175" t="e">
        <f>#REF!+#REF!+#REF!+#REF!+#REF!+#REF!+#REF!+I8+#REF!+#REF!+#REF!+#REF!+#REF!+#REF!+#REF!+N8+S8+#REF!+#REF!+#REF!+#REF!+#REF!+#REF!+#REF!+#REF!+#REF!</f>
        <v>#REF!</v>
      </c>
    </row>
    <row r="9" spans="1:20" s="160" customFormat="1" ht="18" customHeight="1">
      <c r="A9" s="173">
        <v>5</v>
      </c>
      <c r="B9" s="346" t="s">
        <v>387</v>
      </c>
      <c r="C9" s="53">
        <v>1</v>
      </c>
      <c r="D9" s="347">
        <v>140</v>
      </c>
      <c r="E9" s="178">
        <v>1</v>
      </c>
      <c r="F9" s="178">
        <v>0</v>
      </c>
      <c r="G9" s="4">
        <v>1</v>
      </c>
      <c r="H9" s="4">
        <v>105000</v>
      </c>
      <c r="I9" s="4">
        <f t="shared" si="0"/>
        <v>105000</v>
      </c>
      <c r="J9" s="178">
        <v>15</v>
      </c>
      <c r="K9" s="178">
        <v>0</v>
      </c>
      <c r="L9" s="4">
        <v>2</v>
      </c>
      <c r="M9" s="4">
        <v>16990</v>
      </c>
      <c r="N9" s="4">
        <f t="shared" si="1"/>
        <v>33980</v>
      </c>
      <c r="O9" s="178">
        <v>15</v>
      </c>
      <c r="P9" s="178">
        <v>0</v>
      </c>
      <c r="Q9" s="4">
        <v>2</v>
      </c>
      <c r="R9" s="4">
        <v>11000</v>
      </c>
      <c r="S9" s="4">
        <f t="shared" si="2"/>
        <v>22000</v>
      </c>
      <c r="T9" s="175" t="e">
        <f>#REF!+#REF!+#REF!+#REF!+#REF!+#REF!+#REF!+I9+#REF!+#REF!+#REF!+#REF!+#REF!+#REF!+#REF!+N9+S9+#REF!+#REF!+#REF!+#REF!+#REF!+#REF!+#REF!+#REF!+#REF!</f>
        <v>#REF!</v>
      </c>
    </row>
    <row r="10" spans="1:20" s="160" customFormat="1" ht="18" customHeight="1">
      <c r="A10" s="173">
        <v>6</v>
      </c>
      <c r="B10" s="346" t="s">
        <v>388</v>
      </c>
      <c r="C10" s="53">
        <v>1</v>
      </c>
      <c r="D10" s="347">
        <v>88</v>
      </c>
      <c r="E10" s="178">
        <v>1</v>
      </c>
      <c r="F10" s="178">
        <v>0</v>
      </c>
      <c r="G10" s="4">
        <v>1</v>
      </c>
      <c r="H10" s="4">
        <v>105000</v>
      </c>
      <c r="I10" s="4">
        <f t="shared" si="0"/>
        <v>105000</v>
      </c>
      <c r="J10" s="178">
        <v>15</v>
      </c>
      <c r="K10" s="178">
        <v>0</v>
      </c>
      <c r="L10" s="4">
        <v>2</v>
      </c>
      <c r="M10" s="4">
        <v>16990</v>
      </c>
      <c r="N10" s="4">
        <f t="shared" si="1"/>
        <v>33980</v>
      </c>
      <c r="O10" s="178">
        <v>15</v>
      </c>
      <c r="P10" s="178">
        <v>0</v>
      </c>
      <c r="Q10" s="4">
        <v>2</v>
      </c>
      <c r="R10" s="4">
        <v>11000</v>
      </c>
      <c r="S10" s="4">
        <f t="shared" si="2"/>
        <v>22000</v>
      </c>
      <c r="T10" s="175" t="e">
        <f>#REF!+#REF!+#REF!+#REF!+#REF!+#REF!+#REF!+I10+#REF!+#REF!+#REF!+#REF!+#REF!+#REF!+#REF!+N10+S10+#REF!+#REF!+#REF!+#REF!+#REF!+#REF!+#REF!+#REF!+#REF!</f>
        <v>#REF!</v>
      </c>
    </row>
    <row r="11" spans="1:20" s="160" customFormat="1" ht="18" customHeight="1">
      <c r="A11" s="173">
        <v>7</v>
      </c>
      <c r="B11" s="346" t="s">
        <v>389</v>
      </c>
      <c r="C11" s="56">
        <v>1</v>
      </c>
      <c r="D11" s="347">
        <v>89</v>
      </c>
      <c r="E11" s="178">
        <v>1</v>
      </c>
      <c r="F11" s="178">
        <v>0</v>
      </c>
      <c r="G11" s="56">
        <v>1</v>
      </c>
      <c r="H11" s="4">
        <v>105000</v>
      </c>
      <c r="I11" s="4">
        <f t="shared" si="0"/>
        <v>105000</v>
      </c>
      <c r="J11" s="178">
        <v>15</v>
      </c>
      <c r="K11" s="178">
        <v>0</v>
      </c>
      <c r="L11" s="56">
        <v>2</v>
      </c>
      <c r="M11" s="4">
        <v>16990</v>
      </c>
      <c r="N11" s="4">
        <f t="shared" si="1"/>
        <v>33980</v>
      </c>
      <c r="O11" s="178">
        <v>15</v>
      </c>
      <c r="P11" s="178">
        <v>0</v>
      </c>
      <c r="Q11" s="56">
        <v>2</v>
      </c>
      <c r="R11" s="4">
        <v>11000</v>
      </c>
      <c r="S11" s="4">
        <f t="shared" si="2"/>
        <v>22000</v>
      </c>
      <c r="T11" s="175" t="e">
        <f>#REF!+#REF!+#REF!+#REF!+#REF!+#REF!+#REF!+I11+#REF!+#REF!+#REF!+#REF!+#REF!+#REF!+#REF!+N11+S11+#REF!+#REF!+#REF!+#REF!+#REF!+#REF!+#REF!+#REF!+#REF!</f>
        <v>#REF!</v>
      </c>
    </row>
    <row r="12" spans="1:20" s="160" customFormat="1" ht="18" customHeight="1">
      <c r="A12" s="173">
        <v>8</v>
      </c>
      <c r="B12" s="346" t="s">
        <v>390</v>
      </c>
      <c r="C12" s="26">
        <v>1</v>
      </c>
      <c r="D12" s="347">
        <v>151</v>
      </c>
      <c r="E12" s="178">
        <v>1</v>
      </c>
      <c r="F12" s="178">
        <v>0</v>
      </c>
      <c r="G12" s="2">
        <v>1</v>
      </c>
      <c r="H12" s="4">
        <v>105000</v>
      </c>
      <c r="I12" s="4">
        <f t="shared" si="0"/>
        <v>105000</v>
      </c>
      <c r="J12" s="178">
        <v>15</v>
      </c>
      <c r="K12" s="178">
        <v>0</v>
      </c>
      <c r="L12" s="2">
        <v>2</v>
      </c>
      <c r="M12" s="4">
        <v>16990</v>
      </c>
      <c r="N12" s="4">
        <f t="shared" si="1"/>
        <v>33980</v>
      </c>
      <c r="O12" s="178">
        <v>15</v>
      </c>
      <c r="P12" s="178">
        <v>0</v>
      </c>
      <c r="Q12" s="2">
        <v>2</v>
      </c>
      <c r="R12" s="4">
        <v>11000</v>
      </c>
      <c r="S12" s="4">
        <f t="shared" si="2"/>
        <v>22000</v>
      </c>
      <c r="T12" s="175" t="e">
        <f>#REF!+#REF!+#REF!+#REF!+#REF!+#REF!+#REF!+I12+#REF!+#REF!+#REF!+#REF!+#REF!+#REF!+#REF!+N12+S12+#REF!+#REF!+#REF!+#REF!+#REF!+#REF!+#REF!+#REF!+#REF!</f>
        <v>#REF!</v>
      </c>
    </row>
    <row r="13" spans="1:20" s="160" customFormat="1" ht="18" customHeight="1">
      <c r="A13" s="173">
        <v>9</v>
      </c>
      <c r="B13" s="346" t="s">
        <v>391</v>
      </c>
      <c r="C13" s="53">
        <v>1</v>
      </c>
      <c r="D13" s="347">
        <v>78</v>
      </c>
      <c r="E13" s="178">
        <v>1</v>
      </c>
      <c r="F13" s="178">
        <v>0</v>
      </c>
      <c r="G13" s="4">
        <v>1</v>
      </c>
      <c r="H13" s="4">
        <v>105000</v>
      </c>
      <c r="I13" s="4">
        <f t="shared" si="0"/>
        <v>105000</v>
      </c>
      <c r="J13" s="178">
        <v>15</v>
      </c>
      <c r="K13" s="178">
        <v>0</v>
      </c>
      <c r="L13" s="4">
        <v>2</v>
      </c>
      <c r="M13" s="4">
        <v>16990</v>
      </c>
      <c r="N13" s="4">
        <f t="shared" si="1"/>
        <v>33980</v>
      </c>
      <c r="O13" s="178">
        <v>15</v>
      </c>
      <c r="P13" s="178">
        <v>0</v>
      </c>
      <c r="Q13" s="4">
        <v>2</v>
      </c>
      <c r="R13" s="4">
        <v>11000</v>
      </c>
      <c r="S13" s="4">
        <f t="shared" si="2"/>
        <v>22000</v>
      </c>
      <c r="T13" s="175" t="e">
        <f>#REF!+#REF!+#REF!+#REF!+#REF!+#REF!+#REF!+I13+#REF!+#REF!+#REF!+#REF!+#REF!+#REF!+#REF!+N13+S13+#REF!+#REF!+#REF!+#REF!+#REF!+#REF!+#REF!+#REF!+#REF!</f>
        <v>#REF!</v>
      </c>
    </row>
    <row r="14" spans="1:20" s="160" customFormat="1" ht="18" customHeight="1">
      <c r="A14" s="173">
        <v>10</v>
      </c>
      <c r="B14" s="346" t="s">
        <v>392</v>
      </c>
      <c r="C14" s="53">
        <v>1</v>
      </c>
      <c r="D14" s="347">
        <v>24</v>
      </c>
      <c r="E14" s="178">
        <v>1</v>
      </c>
      <c r="F14" s="178">
        <v>0</v>
      </c>
      <c r="G14" s="4">
        <v>0</v>
      </c>
      <c r="H14" s="4">
        <v>105000</v>
      </c>
      <c r="I14" s="4">
        <f t="shared" si="0"/>
        <v>0</v>
      </c>
      <c r="J14" s="178">
        <v>15</v>
      </c>
      <c r="K14" s="178">
        <v>0</v>
      </c>
      <c r="L14" s="4">
        <v>1</v>
      </c>
      <c r="M14" s="4">
        <v>16990</v>
      </c>
      <c r="N14" s="4">
        <f t="shared" si="1"/>
        <v>16990</v>
      </c>
      <c r="O14" s="178">
        <v>15</v>
      </c>
      <c r="P14" s="178">
        <v>0</v>
      </c>
      <c r="Q14" s="4">
        <v>1</v>
      </c>
      <c r="R14" s="4">
        <v>11000</v>
      </c>
      <c r="S14" s="4">
        <f t="shared" si="2"/>
        <v>11000</v>
      </c>
      <c r="T14" s="175" t="e">
        <f>#REF!+#REF!+#REF!+#REF!+#REF!+#REF!+#REF!+I14+#REF!+#REF!+#REF!+#REF!+#REF!+#REF!+#REF!+N14+S14+#REF!+#REF!+#REF!+#REF!+#REF!+#REF!+#REF!+#REF!+#REF!</f>
        <v>#REF!</v>
      </c>
    </row>
    <row r="15" spans="1:20" s="160" customFormat="1" ht="18" customHeight="1">
      <c r="A15" s="173">
        <v>11</v>
      </c>
      <c r="B15" s="346" t="s">
        <v>393</v>
      </c>
      <c r="C15" s="53">
        <v>1</v>
      </c>
      <c r="D15" s="347">
        <v>23</v>
      </c>
      <c r="E15" s="178">
        <v>1</v>
      </c>
      <c r="F15" s="178">
        <v>0</v>
      </c>
      <c r="G15" s="4">
        <v>0</v>
      </c>
      <c r="H15" s="4">
        <v>105000</v>
      </c>
      <c r="I15" s="4">
        <f t="shared" si="0"/>
        <v>0</v>
      </c>
      <c r="J15" s="178">
        <v>15</v>
      </c>
      <c r="K15" s="178">
        <v>0</v>
      </c>
      <c r="L15" s="4">
        <v>1</v>
      </c>
      <c r="M15" s="4">
        <v>16990</v>
      </c>
      <c r="N15" s="4">
        <f t="shared" si="1"/>
        <v>16990</v>
      </c>
      <c r="O15" s="178">
        <v>15</v>
      </c>
      <c r="P15" s="178">
        <v>0</v>
      </c>
      <c r="Q15" s="4">
        <v>1</v>
      </c>
      <c r="R15" s="4">
        <v>11000</v>
      </c>
      <c r="S15" s="4">
        <f t="shared" si="2"/>
        <v>11000</v>
      </c>
      <c r="T15" s="175" t="e">
        <f>#REF!+#REF!+#REF!+#REF!+#REF!+#REF!+#REF!+I15+#REF!+#REF!+#REF!+#REF!+#REF!+#REF!+#REF!+N15+S15+#REF!+#REF!+#REF!+#REF!+#REF!+#REF!+#REF!+#REF!+#REF!</f>
        <v>#REF!</v>
      </c>
    </row>
    <row r="16" spans="1:20" s="160" customFormat="1" ht="18" customHeight="1">
      <c r="A16" s="173">
        <v>12</v>
      </c>
      <c r="B16" s="346" t="s">
        <v>394</v>
      </c>
      <c r="C16" s="53">
        <v>1</v>
      </c>
      <c r="D16" s="347">
        <v>29</v>
      </c>
      <c r="E16" s="178">
        <v>1</v>
      </c>
      <c r="F16" s="178">
        <v>0</v>
      </c>
      <c r="G16" s="4">
        <v>0</v>
      </c>
      <c r="H16" s="4">
        <v>105000</v>
      </c>
      <c r="I16" s="4">
        <f t="shared" si="0"/>
        <v>0</v>
      </c>
      <c r="J16" s="178">
        <v>15</v>
      </c>
      <c r="K16" s="178">
        <v>0</v>
      </c>
      <c r="L16" s="4">
        <v>1</v>
      </c>
      <c r="M16" s="4">
        <v>16990</v>
      </c>
      <c r="N16" s="4">
        <f t="shared" si="1"/>
        <v>16990</v>
      </c>
      <c r="O16" s="178">
        <v>15</v>
      </c>
      <c r="P16" s="178">
        <v>0</v>
      </c>
      <c r="Q16" s="4">
        <v>1</v>
      </c>
      <c r="R16" s="4">
        <v>11000</v>
      </c>
      <c r="S16" s="4">
        <f t="shared" si="2"/>
        <v>11000</v>
      </c>
      <c r="T16" s="175" t="e">
        <f>#REF!+#REF!+#REF!+#REF!+#REF!+#REF!+#REF!+I16+#REF!+#REF!+#REF!+#REF!+#REF!+#REF!+#REF!+N16+S16+#REF!+#REF!+#REF!+#REF!+#REF!+#REF!+#REF!+#REF!+#REF!</f>
        <v>#REF!</v>
      </c>
    </row>
    <row r="17" spans="1:20" s="160" customFormat="1" ht="18" customHeight="1">
      <c r="A17" s="173">
        <v>13</v>
      </c>
      <c r="B17" s="346" t="s">
        <v>395</v>
      </c>
      <c r="C17" s="53"/>
      <c r="D17" s="7">
        <v>13</v>
      </c>
      <c r="E17" s="178">
        <v>1</v>
      </c>
      <c r="F17" s="178">
        <v>0</v>
      </c>
      <c r="G17" s="4">
        <v>0</v>
      </c>
      <c r="H17" s="4">
        <v>105000</v>
      </c>
      <c r="I17" s="4">
        <f t="shared" si="0"/>
        <v>0</v>
      </c>
      <c r="J17" s="178">
        <v>15</v>
      </c>
      <c r="K17" s="178">
        <v>0</v>
      </c>
      <c r="L17" s="4">
        <v>1</v>
      </c>
      <c r="M17" s="4">
        <v>16990</v>
      </c>
      <c r="N17" s="4">
        <f t="shared" si="1"/>
        <v>16990</v>
      </c>
      <c r="O17" s="178">
        <v>15</v>
      </c>
      <c r="P17" s="178">
        <v>0</v>
      </c>
      <c r="Q17" s="4">
        <v>1</v>
      </c>
      <c r="R17" s="4">
        <v>11000</v>
      </c>
      <c r="S17" s="4">
        <f t="shared" si="2"/>
        <v>11000</v>
      </c>
      <c r="T17" s="175" t="e">
        <f>#REF!+#REF!+#REF!+#REF!+#REF!+#REF!+#REF!+I17+#REF!+#REF!+#REF!+#REF!+#REF!+#REF!+#REF!+N17+S17+#REF!+#REF!+#REF!+#REF!+#REF!+#REF!+#REF!+#REF!+#REF!</f>
        <v>#REF!</v>
      </c>
    </row>
    <row r="18" spans="1:20" ht="18.75">
      <c r="A18" s="452" t="s">
        <v>241</v>
      </c>
      <c r="B18" s="453"/>
      <c r="C18" s="171">
        <f t="shared" ref="C18:I18" si="3">SUM(C5:C17)</f>
        <v>12</v>
      </c>
      <c r="D18" s="171">
        <f t="shared" si="3"/>
        <v>1829</v>
      </c>
      <c r="E18" s="171">
        <f t="shared" si="3"/>
        <v>13</v>
      </c>
      <c r="F18" s="171">
        <f t="shared" si="3"/>
        <v>0</v>
      </c>
      <c r="G18" s="171">
        <f t="shared" si="3"/>
        <v>7</v>
      </c>
      <c r="H18" s="171">
        <f t="shared" si="3"/>
        <v>1365000</v>
      </c>
      <c r="I18" s="171">
        <f t="shared" si="3"/>
        <v>735000</v>
      </c>
      <c r="J18" s="171">
        <f t="shared" ref="J18:S18" si="4">SUM(J5:J17)</f>
        <v>195</v>
      </c>
      <c r="K18" s="171">
        <f t="shared" si="4"/>
        <v>0</v>
      </c>
      <c r="L18" s="171">
        <f t="shared" si="4"/>
        <v>20</v>
      </c>
      <c r="M18" s="171">
        <f t="shared" si="4"/>
        <v>220870</v>
      </c>
      <c r="N18" s="171">
        <f t="shared" si="4"/>
        <v>339800</v>
      </c>
      <c r="O18" s="171">
        <f t="shared" si="4"/>
        <v>195</v>
      </c>
      <c r="P18" s="171">
        <f t="shared" si="4"/>
        <v>0</v>
      </c>
      <c r="Q18" s="171">
        <f t="shared" si="4"/>
        <v>20</v>
      </c>
      <c r="R18" s="171">
        <f t="shared" si="4"/>
        <v>143000</v>
      </c>
      <c r="S18" s="171">
        <f t="shared" si="4"/>
        <v>220000</v>
      </c>
      <c r="T18" s="172" t="e">
        <f>SUM(T5:T17)</f>
        <v>#REF!</v>
      </c>
    </row>
  </sheetData>
  <mergeCells count="9">
    <mergeCell ref="A18:B18"/>
    <mergeCell ref="T3:T4"/>
    <mergeCell ref="J3:N3"/>
    <mergeCell ref="O3:S3"/>
    <mergeCell ref="A3:A4"/>
    <mergeCell ref="B3:B4"/>
    <mergeCell ref="C3:C4"/>
    <mergeCell ref="D3:D4"/>
    <mergeCell ref="E3:I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O18"/>
  <sheetViews>
    <sheetView workbookViewId="0">
      <selection activeCell="O15" sqref="O15"/>
    </sheetView>
  </sheetViews>
  <sheetFormatPr defaultRowHeight="15"/>
  <cols>
    <col min="14" max="14" width="15.5703125" customWidth="1"/>
    <col min="15" max="15" width="13.42578125" customWidth="1"/>
  </cols>
  <sheetData>
    <row r="1" spans="1:15" ht="21">
      <c r="A1" s="37" t="s">
        <v>110</v>
      </c>
      <c r="B1" s="296"/>
      <c r="C1" s="297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354"/>
      <c r="O1" s="354"/>
    </row>
    <row r="2" spans="1:15">
      <c r="A2" s="296" t="s">
        <v>8</v>
      </c>
      <c r="B2" s="296"/>
      <c r="C2" s="297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354"/>
      <c r="O2" s="354"/>
    </row>
    <row r="3" spans="1:15" ht="15" customHeight="1">
      <c r="A3" s="507" t="s">
        <v>0</v>
      </c>
      <c r="B3" s="509" t="s">
        <v>1</v>
      </c>
      <c r="C3" s="530" t="s">
        <v>5</v>
      </c>
      <c r="D3" s="509" t="s">
        <v>6</v>
      </c>
      <c r="E3" s="524" t="s">
        <v>41</v>
      </c>
      <c r="F3" s="525"/>
      <c r="G3" s="526"/>
      <c r="H3" s="524" t="s">
        <v>46</v>
      </c>
      <c r="I3" s="525"/>
      <c r="J3" s="526"/>
      <c r="K3" s="524" t="s">
        <v>47</v>
      </c>
      <c r="L3" s="525"/>
      <c r="M3" s="526"/>
      <c r="N3" s="284" t="s">
        <v>109</v>
      </c>
      <c r="O3" s="354"/>
    </row>
    <row r="4" spans="1:15" ht="71.25">
      <c r="A4" s="508"/>
      <c r="B4" s="508"/>
      <c r="C4" s="508"/>
      <c r="D4" s="508"/>
      <c r="E4" s="298" t="s">
        <v>18</v>
      </c>
      <c r="F4" s="298" t="s">
        <v>17</v>
      </c>
      <c r="G4" s="298" t="s">
        <v>19</v>
      </c>
      <c r="H4" s="298" t="s">
        <v>18</v>
      </c>
      <c r="I4" s="298" t="s">
        <v>17</v>
      </c>
      <c r="J4" s="298" t="s">
        <v>19</v>
      </c>
      <c r="K4" s="298" t="s">
        <v>18</v>
      </c>
      <c r="L4" s="298" t="s">
        <v>17</v>
      </c>
      <c r="M4" s="298" t="s">
        <v>19</v>
      </c>
      <c r="N4" s="51"/>
      <c r="O4" s="354"/>
    </row>
    <row r="5" spans="1:15" ht="115.5" customHeight="1">
      <c r="A5" s="299">
        <v>1</v>
      </c>
      <c r="B5" s="300" t="s">
        <v>111</v>
      </c>
      <c r="C5" s="38" t="s">
        <v>112</v>
      </c>
      <c r="D5" s="301">
        <v>723</v>
      </c>
      <c r="E5" s="302">
        <v>1</v>
      </c>
      <c r="F5" s="302">
        <v>0</v>
      </c>
      <c r="G5" s="302">
        <v>1</v>
      </c>
      <c r="H5" s="302"/>
      <c r="I5" s="302"/>
      <c r="J5" s="302">
        <v>6</v>
      </c>
      <c r="K5" s="302"/>
      <c r="L5" s="302"/>
      <c r="M5" s="302">
        <v>5</v>
      </c>
      <c r="N5" s="51"/>
      <c r="O5" s="354"/>
    </row>
    <row r="6" spans="1:15" ht="122.25" customHeight="1">
      <c r="A6" s="299">
        <v>2</v>
      </c>
      <c r="B6" s="300" t="s">
        <v>111</v>
      </c>
      <c r="C6" s="39" t="s">
        <v>113</v>
      </c>
      <c r="D6" s="301">
        <v>751</v>
      </c>
      <c r="E6" s="302">
        <v>1</v>
      </c>
      <c r="F6" s="302">
        <v>0</v>
      </c>
      <c r="G6" s="302">
        <v>1</v>
      </c>
      <c r="H6" s="302">
        <v>15</v>
      </c>
      <c r="I6" s="302">
        <v>0</v>
      </c>
      <c r="J6" s="302">
        <v>6</v>
      </c>
      <c r="K6" s="302">
        <v>15</v>
      </c>
      <c r="L6" s="302">
        <v>0</v>
      </c>
      <c r="M6" s="302">
        <v>5</v>
      </c>
      <c r="N6" s="51"/>
      <c r="O6" s="354"/>
    </row>
    <row r="7" spans="1:15" ht="139.5" customHeight="1">
      <c r="A7" s="299">
        <v>3</v>
      </c>
      <c r="B7" s="300" t="s">
        <v>111</v>
      </c>
      <c r="C7" s="39" t="s">
        <v>114</v>
      </c>
      <c r="D7" s="303">
        <v>1037</v>
      </c>
      <c r="E7" s="302">
        <v>1</v>
      </c>
      <c r="F7" s="302">
        <v>1</v>
      </c>
      <c r="G7" s="302">
        <v>1</v>
      </c>
      <c r="H7" s="302">
        <v>2</v>
      </c>
      <c r="I7" s="302">
        <v>2</v>
      </c>
      <c r="J7" s="302">
        <v>6</v>
      </c>
      <c r="K7" s="302">
        <v>0</v>
      </c>
      <c r="L7" s="302">
        <v>0</v>
      </c>
      <c r="M7" s="302">
        <v>5</v>
      </c>
      <c r="N7" s="51"/>
      <c r="O7" s="354"/>
    </row>
    <row r="8" spans="1:15" ht="110.25" customHeight="1">
      <c r="A8" s="299">
        <v>4</v>
      </c>
      <c r="B8" s="300" t="s">
        <v>111</v>
      </c>
      <c r="C8" s="39" t="s">
        <v>115</v>
      </c>
      <c r="D8" s="304">
        <v>1462</v>
      </c>
      <c r="E8" s="302">
        <v>0</v>
      </c>
      <c r="F8" s="302">
        <v>0</v>
      </c>
      <c r="G8" s="302">
        <v>1</v>
      </c>
      <c r="H8" s="302">
        <v>1</v>
      </c>
      <c r="I8" s="302">
        <v>1</v>
      </c>
      <c r="J8" s="302">
        <v>6</v>
      </c>
      <c r="K8" s="302">
        <v>0</v>
      </c>
      <c r="L8" s="302">
        <v>0</v>
      </c>
      <c r="M8" s="302">
        <v>5</v>
      </c>
      <c r="N8" s="51"/>
      <c r="O8" s="354"/>
    </row>
    <row r="9" spans="1:15" ht="114" customHeight="1">
      <c r="A9" s="299">
        <v>5</v>
      </c>
      <c r="B9" s="300" t="s">
        <v>111</v>
      </c>
      <c r="C9" s="40" t="s">
        <v>116</v>
      </c>
      <c r="D9" s="304">
        <v>2463</v>
      </c>
      <c r="E9" s="302">
        <v>1</v>
      </c>
      <c r="F9" s="302">
        <v>0</v>
      </c>
      <c r="G9" s="302">
        <v>1</v>
      </c>
      <c r="H9" s="302">
        <v>15</v>
      </c>
      <c r="I9" s="302">
        <v>0</v>
      </c>
      <c r="J9" s="302">
        <v>6</v>
      </c>
      <c r="K9" s="302">
        <v>15</v>
      </c>
      <c r="L9" s="302">
        <v>0</v>
      </c>
      <c r="M9" s="302">
        <v>5</v>
      </c>
      <c r="N9" s="51"/>
      <c r="O9" s="354"/>
    </row>
    <row r="10" spans="1:15" ht="66" customHeight="1">
      <c r="A10" s="41">
        <v>6</v>
      </c>
      <c r="B10" s="42" t="s">
        <v>111</v>
      </c>
      <c r="C10" s="43" t="s">
        <v>117</v>
      </c>
      <c r="D10" s="44">
        <v>2315</v>
      </c>
      <c r="E10" s="45">
        <v>1</v>
      </c>
      <c r="F10" s="45">
        <v>1</v>
      </c>
      <c r="G10" s="45"/>
      <c r="H10" s="45">
        <v>15</v>
      </c>
      <c r="I10" s="45">
        <v>15</v>
      </c>
      <c r="J10" s="302">
        <v>6</v>
      </c>
      <c r="K10" s="45">
        <v>15</v>
      </c>
      <c r="L10" s="45">
        <v>15</v>
      </c>
      <c r="M10" s="302">
        <v>5</v>
      </c>
      <c r="N10" s="51"/>
      <c r="O10" s="354"/>
    </row>
    <row r="11" spans="1:15" ht="98.25" customHeight="1">
      <c r="A11" s="299">
        <v>7</v>
      </c>
      <c r="B11" s="300" t="s">
        <v>111</v>
      </c>
      <c r="C11" s="38" t="s">
        <v>118</v>
      </c>
      <c r="D11" s="304">
        <v>2680</v>
      </c>
      <c r="E11" s="302">
        <v>3</v>
      </c>
      <c r="F11" s="302">
        <v>0</v>
      </c>
      <c r="G11" s="302">
        <v>3</v>
      </c>
      <c r="H11" s="302">
        <v>15</v>
      </c>
      <c r="I11" s="302">
        <v>0</v>
      </c>
      <c r="J11" s="302">
        <v>6</v>
      </c>
      <c r="K11" s="302">
        <v>15</v>
      </c>
      <c r="L11" s="302">
        <v>0</v>
      </c>
      <c r="M11" s="302">
        <v>5</v>
      </c>
      <c r="N11" s="51"/>
      <c r="O11" s="354"/>
    </row>
    <row r="12" spans="1:15" ht="15" customHeight="1">
      <c r="A12" s="527" t="s">
        <v>329</v>
      </c>
      <c r="B12" s="528"/>
      <c r="C12" s="529"/>
      <c r="D12" s="305">
        <f t="shared" ref="D12:M12" si="0">SUM(D5:D11)</f>
        <v>11431</v>
      </c>
      <c r="E12" s="306">
        <f t="shared" si="0"/>
        <v>8</v>
      </c>
      <c r="F12" s="306">
        <f t="shared" si="0"/>
        <v>2</v>
      </c>
      <c r="G12" s="306">
        <f t="shared" si="0"/>
        <v>8</v>
      </c>
      <c r="H12" s="306">
        <f t="shared" si="0"/>
        <v>63</v>
      </c>
      <c r="I12" s="306">
        <f t="shared" si="0"/>
        <v>18</v>
      </c>
      <c r="J12" s="306">
        <f t="shared" si="0"/>
        <v>42</v>
      </c>
      <c r="K12" s="306">
        <f t="shared" si="0"/>
        <v>60</v>
      </c>
      <c r="L12" s="306">
        <f t="shared" si="0"/>
        <v>15</v>
      </c>
      <c r="M12" s="306">
        <f t="shared" si="0"/>
        <v>35</v>
      </c>
      <c r="N12" s="51"/>
      <c r="O12" s="354"/>
    </row>
    <row r="13" spans="1:15">
      <c r="A13" s="307"/>
      <c r="B13" s="308"/>
      <c r="C13" s="308" t="s">
        <v>330</v>
      </c>
      <c r="D13" s="309"/>
      <c r="E13" s="310"/>
      <c r="F13" s="310"/>
      <c r="G13" s="310">
        <v>105000</v>
      </c>
      <c r="H13" s="310"/>
      <c r="I13" s="310"/>
      <c r="J13" s="310">
        <v>16990</v>
      </c>
      <c r="K13" s="310"/>
      <c r="L13" s="310"/>
      <c r="M13" s="310">
        <v>11000</v>
      </c>
      <c r="N13" s="51"/>
      <c r="O13" s="354"/>
    </row>
    <row r="14" spans="1:15">
      <c r="A14" s="307"/>
      <c r="B14" s="308"/>
      <c r="C14" s="308" t="s">
        <v>281</v>
      </c>
      <c r="D14" s="309"/>
      <c r="E14" s="311">
        <f t="shared" ref="E14:M14" si="1">E12*E13</f>
        <v>0</v>
      </c>
      <c r="F14" s="311">
        <f t="shared" si="1"/>
        <v>0</v>
      </c>
      <c r="G14" s="311">
        <f t="shared" si="1"/>
        <v>840000</v>
      </c>
      <c r="H14" s="311">
        <f t="shared" si="1"/>
        <v>0</v>
      </c>
      <c r="I14" s="311">
        <f t="shared" si="1"/>
        <v>0</v>
      </c>
      <c r="J14" s="311">
        <f t="shared" si="1"/>
        <v>713580</v>
      </c>
      <c r="K14" s="311">
        <f t="shared" si="1"/>
        <v>0</v>
      </c>
      <c r="L14" s="311">
        <f t="shared" si="1"/>
        <v>0</v>
      </c>
      <c r="M14" s="311">
        <f t="shared" si="1"/>
        <v>385000</v>
      </c>
      <c r="N14" s="312">
        <f>SUM(E14:M14)</f>
        <v>1938580</v>
      </c>
      <c r="O14" s="354">
        <v>5017080</v>
      </c>
    </row>
    <row r="15" spans="1:15" ht="23.25">
      <c r="A15" s="46"/>
      <c r="B15" s="46"/>
      <c r="C15" s="48" t="s">
        <v>119</v>
      </c>
      <c r="D15" s="47"/>
      <c r="E15" s="296"/>
      <c r="F15" s="296"/>
      <c r="G15" s="296"/>
      <c r="H15" s="296"/>
      <c r="I15" s="296"/>
      <c r="J15" s="296"/>
      <c r="K15" s="296"/>
      <c r="L15" s="296"/>
      <c r="M15" s="296"/>
      <c r="N15" s="354"/>
      <c r="O15" s="313">
        <f>N14-O14</f>
        <v>-3078500</v>
      </c>
    </row>
    <row r="16" spans="1:15" ht="23.25">
      <c r="A16" s="46"/>
      <c r="B16" s="46"/>
      <c r="C16" s="47"/>
      <c r="D16" s="47"/>
      <c r="E16" s="296"/>
      <c r="F16" s="296"/>
      <c r="G16" s="296"/>
      <c r="H16" s="296"/>
      <c r="I16" s="296"/>
      <c r="J16" s="296"/>
      <c r="K16" s="296"/>
      <c r="L16" s="296"/>
      <c r="M16" s="296"/>
      <c r="N16" s="354"/>
      <c r="O16" s="354"/>
    </row>
    <row r="17" spans="1:15" ht="23.25">
      <c r="A17" s="46"/>
      <c r="B17" s="46" t="s">
        <v>496</v>
      </c>
      <c r="C17" s="47"/>
      <c r="D17" s="46"/>
      <c r="E17" s="296"/>
      <c r="F17" s="296"/>
      <c r="G17" s="296"/>
      <c r="H17" s="296"/>
      <c r="I17" s="296"/>
      <c r="J17" s="296"/>
      <c r="K17" s="296"/>
      <c r="L17" s="296"/>
      <c r="M17" s="296"/>
      <c r="N17" s="354"/>
      <c r="O17" s="354"/>
    </row>
    <row r="18" spans="1:15">
      <c r="A18" s="296"/>
      <c r="B18" s="296"/>
      <c r="C18" s="297"/>
      <c r="D18" s="296"/>
      <c r="E18" s="296"/>
      <c r="F18" s="296"/>
      <c r="G18" s="296"/>
      <c r="H18" s="296"/>
      <c r="I18" s="296"/>
      <c r="J18" s="296"/>
      <c r="K18" s="296"/>
      <c r="L18" s="296"/>
      <c r="M18" s="296"/>
      <c r="N18" s="354"/>
      <c r="O18" s="354"/>
    </row>
  </sheetData>
  <mergeCells count="8">
    <mergeCell ref="E3:G3"/>
    <mergeCell ref="H3:J3"/>
    <mergeCell ref="K3:M3"/>
    <mergeCell ref="A12:C12"/>
    <mergeCell ref="A3:A4"/>
    <mergeCell ref="B3:B4"/>
    <mergeCell ref="C3:C4"/>
    <mergeCell ref="D3:D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3:S35"/>
  <sheetViews>
    <sheetView topLeftCell="A22" workbookViewId="0">
      <selection activeCell="Q6" sqref="Q6"/>
    </sheetView>
  </sheetViews>
  <sheetFormatPr defaultRowHeight="15"/>
  <cols>
    <col min="1" max="16384" width="9.140625" style="158"/>
  </cols>
  <sheetData>
    <row r="3" spans="1:19" ht="21">
      <c r="A3" s="3" t="s">
        <v>7</v>
      </c>
    </row>
    <row r="4" spans="1:19">
      <c r="A4" s="158" t="s">
        <v>8</v>
      </c>
    </row>
    <row r="5" spans="1:19" ht="15" customHeight="1">
      <c r="A5" s="454" t="s">
        <v>0</v>
      </c>
      <c r="B5" s="456" t="s">
        <v>1</v>
      </c>
      <c r="C5" s="456" t="s">
        <v>5</v>
      </c>
      <c r="D5" s="456" t="s">
        <v>6</v>
      </c>
      <c r="E5" s="445" t="s">
        <v>40</v>
      </c>
      <c r="F5" s="445"/>
      <c r="G5" s="445"/>
      <c r="H5" s="445" t="s">
        <v>41</v>
      </c>
      <c r="I5" s="445"/>
      <c r="J5" s="445"/>
      <c r="K5" s="445" t="s">
        <v>46</v>
      </c>
      <c r="L5" s="445"/>
      <c r="M5" s="445"/>
      <c r="N5" s="445" t="s">
        <v>47</v>
      </c>
      <c r="O5" s="445"/>
      <c r="P5" s="445"/>
      <c r="Q5" s="533"/>
      <c r="R5" s="533"/>
      <c r="S5" s="533"/>
    </row>
    <row r="6" spans="1:19" ht="71.25">
      <c r="A6" s="455"/>
      <c r="B6" s="457"/>
      <c r="C6" s="457"/>
      <c r="D6" s="457"/>
      <c r="E6" s="156" t="s">
        <v>18</v>
      </c>
      <c r="F6" s="156" t="s">
        <v>17</v>
      </c>
      <c r="G6" s="156" t="s">
        <v>19</v>
      </c>
      <c r="H6" s="156" t="s">
        <v>18</v>
      </c>
      <c r="I6" s="156" t="s">
        <v>17</v>
      </c>
      <c r="J6" s="156" t="s">
        <v>19</v>
      </c>
      <c r="K6" s="156" t="s">
        <v>18</v>
      </c>
      <c r="L6" s="156" t="s">
        <v>17</v>
      </c>
      <c r="M6" s="156" t="s">
        <v>19</v>
      </c>
      <c r="N6" s="156" t="s">
        <v>18</v>
      </c>
      <c r="O6" s="156" t="s">
        <v>17</v>
      </c>
      <c r="P6" s="156" t="s">
        <v>19</v>
      </c>
      <c r="Q6" s="12" t="s">
        <v>109</v>
      </c>
      <c r="R6" s="14"/>
      <c r="S6" s="14"/>
    </row>
    <row r="7" spans="1:19" ht="45">
      <c r="A7" s="6">
        <v>1</v>
      </c>
      <c r="B7" s="534" t="s">
        <v>153</v>
      </c>
      <c r="C7" s="62" t="s">
        <v>306</v>
      </c>
      <c r="D7" s="7">
        <v>531</v>
      </c>
      <c r="E7" s="2">
        <v>15</v>
      </c>
      <c r="F7" s="286">
        <v>15</v>
      </c>
      <c r="G7" s="2">
        <v>0</v>
      </c>
      <c r="H7" s="2">
        <v>1</v>
      </c>
      <c r="I7" s="2">
        <v>0</v>
      </c>
      <c r="J7" s="2">
        <v>1</v>
      </c>
      <c r="K7" s="2">
        <v>15</v>
      </c>
      <c r="L7" s="2">
        <v>2</v>
      </c>
      <c r="M7" s="2">
        <v>5</v>
      </c>
      <c r="N7" s="2">
        <v>15</v>
      </c>
      <c r="O7" s="2">
        <v>2</v>
      </c>
      <c r="P7" s="2">
        <v>5</v>
      </c>
      <c r="Q7" s="12"/>
      <c r="R7" s="14"/>
      <c r="S7" s="14"/>
    </row>
    <row r="8" spans="1:19" ht="45">
      <c r="A8" s="6">
        <v>2</v>
      </c>
      <c r="B8" s="535"/>
      <c r="C8" s="62" t="s">
        <v>307</v>
      </c>
      <c r="D8" s="7">
        <v>339</v>
      </c>
      <c r="E8" s="2">
        <v>15</v>
      </c>
      <c r="F8" s="286">
        <v>15</v>
      </c>
      <c r="G8" s="2">
        <v>0</v>
      </c>
      <c r="H8" s="2">
        <v>1</v>
      </c>
      <c r="I8" s="2">
        <v>0</v>
      </c>
      <c r="J8" s="2">
        <v>1</v>
      </c>
      <c r="K8" s="2">
        <v>15</v>
      </c>
      <c r="L8" s="2">
        <v>3</v>
      </c>
      <c r="M8" s="2">
        <v>5</v>
      </c>
      <c r="N8" s="2">
        <v>15</v>
      </c>
      <c r="O8" s="2">
        <v>3</v>
      </c>
      <c r="P8" s="2">
        <v>5</v>
      </c>
      <c r="Q8" s="12"/>
      <c r="R8" s="14"/>
      <c r="S8" s="14"/>
    </row>
    <row r="9" spans="1:19" ht="30">
      <c r="A9" s="6">
        <v>3</v>
      </c>
      <c r="B9" s="535"/>
      <c r="C9" s="62" t="s">
        <v>308</v>
      </c>
      <c r="D9" s="7">
        <v>96</v>
      </c>
      <c r="E9" s="2">
        <v>15</v>
      </c>
      <c r="F9" s="286">
        <v>10</v>
      </c>
      <c r="G9" s="2">
        <v>0</v>
      </c>
      <c r="H9" s="2">
        <v>1</v>
      </c>
      <c r="I9" s="2">
        <v>0</v>
      </c>
      <c r="J9" s="2">
        <v>1</v>
      </c>
      <c r="K9" s="2">
        <v>15</v>
      </c>
      <c r="L9" s="2">
        <v>2</v>
      </c>
      <c r="M9" s="2">
        <v>5</v>
      </c>
      <c r="N9" s="2">
        <v>15</v>
      </c>
      <c r="O9" s="2">
        <v>2</v>
      </c>
      <c r="P9" s="2">
        <v>5</v>
      </c>
      <c r="Q9" s="12"/>
      <c r="R9" s="14"/>
      <c r="S9" s="14"/>
    </row>
    <row r="10" spans="1:19" ht="30">
      <c r="A10" s="6">
        <v>4</v>
      </c>
      <c r="B10" s="535"/>
      <c r="C10" s="62" t="s">
        <v>309</v>
      </c>
      <c r="D10" s="7">
        <v>129</v>
      </c>
      <c r="E10" s="2">
        <v>15</v>
      </c>
      <c r="F10" s="286">
        <v>10</v>
      </c>
      <c r="G10" s="2">
        <v>0</v>
      </c>
      <c r="H10" s="2">
        <v>1</v>
      </c>
      <c r="I10" s="2">
        <v>0</v>
      </c>
      <c r="J10" s="2">
        <v>1</v>
      </c>
      <c r="K10" s="2">
        <v>15</v>
      </c>
      <c r="L10" s="2">
        <v>2</v>
      </c>
      <c r="M10" s="2">
        <v>5</v>
      </c>
      <c r="N10" s="2">
        <v>15</v>
      </c>
      <c r="O10" s="2">
        <v>2</v>
      </c>
      <c r="P10" s="2">
        <v>5</v>
      </c>
      <c r="Q10" s="12"/>
      <c r="R10" s="14"/>
      <c r="S10" s="14"/>
    </row>
    <row r="11" spans="1:19" s="69" customFormat="1" ht="45">
      <c r="A11" s="70">
        <v>5</v>
      </c>
      <c r="B11" s="535"/>
      <c r="C11" s="74" t="s">
        <v>310</v>
      </c>
      <c r="D11" s="288">
        <v>177</v>
      </c>
      <c r="E11" s="67">
        <v>15</v>
      </c>
      <c r="F11" s="289">
        <v>5</v>
      </c>
      <c r="G11" s="67">
        <v>10</v>
      </c>
      <c r="H11" s="67">
        <v>1</v>
      </c>
      <c r="I11" s="67">
        <v>0</v>
      </c>
      <c r="J11" s="67">
        <v>1</v>
      </c>
      <c r="K11" s="67">
        <v>15</v>
      </c>
      <c r="L11" s="67">
        <v>2</v>
      </c>
      <c r="M11" s="67">
        <v>10</v>
      </c>
      <c r="N11" s="67">
        <v>15</v>
      </c>
      <c r="O11" s="67">
        <v>2</v>
      </c>
      <c r="P11" s="67">
        <v>10</v>
      </c>
      <c r="Q11" s="12"/>
      <c r="R11" s="290"/>
      <c r="S11" s="290"/>
    </row>
    <row r="12" spans="1:19" ht="30">
      <c r="A12" s="6">
        <v>6</v>
      </c>
      <c r="B12" s="535"/>
      <c r="C12" s="62" t="s">
        <v>311</v>
      </c>
      <c r="D12" s="7">
        <v>164</v>
      </c>
      <c r="E12" s="2">
        <v>15</v>
      </c>
      <c r="F12" s="286">
        <v>11</v>
      </c>
      <c r="G12" s="2">
        <v>0</v>
      </c>
      <c r="H12" s="2">
        <v>20</v>
      </c>
      <c r="I12" s="2">
        <v>0</v>
      </c>
      <c r="J12" s="2">
        <v>0</v>
      </c>
      <c r="K12" s="2">
        <v>15</v>
      </c>
      <c r="L12" s="2">
        <v>2</v>
      </c>
      <c r="M12" s="2">
        <v>5</v>
      </c>
      <c r="N12" s="2">
        <v>15</v>
      </c>
      <c r="O12" s="2">
        <v>2</v>
      </c>
      <c r="P12" s="2">
        <v>5</v>
      </c>
      <c r="Q12" s="12"/>
      <c r="R12" s="14"/>
      <c r="S12" s="14"/>
    </row>
    <row r="13" spans="1:19" ht="45">
      <c r="A13" s="6">
        <v>7</v>
      </c>
      <c r="B13" s="535"/>
      <c r="C13" s="62" t="s">
        <v>312</v>
      </c>
      <c r="D13" s="7">
        <v>95</v>
      </c>
      <c r="E13" s="2">
        <v>15</v>
      </c>
      <c r="F13" s="286">
        <v>10</v>
      </c>
      <c r="G13" s="2">
        <v>0</v>
      </c>
      <c r="H13" s="2">
        <v>1</v>
      </c>
      <c r="I13" s="2">
        <v>1</v>
      </c>
      <c r="J13" s="2">
        <v>0</v>
      </c>
      <c r="K13" s="2">
        <v>15</v>
      </c>
      <c r="L13" s="2">
        <v>2</v>
      </c>
      <c r="M13" s="2">
        <v>5</v>
      </c>
      <c r="N13" s="2">
        <v>15</v>
      </c>
      <c r="O13" s="2">
        <v>2</v>
      </c>
      <c r="P13" s="2">
        <v>5</v>
      </c>
      <c r="Q13" s="12"/>
      <c r="R13" s="14"/>
      <c r="S13" s="14"/>
    </row>
    <row r="14" spans="1:19" ht="45">
      <c r="A14" s="6">
        <v>8</v>
      </c>
      <c r="B14" s="535"/>
      <c r="C14" s="62" t="s">
        <v>313</v>
      </c>
      <c r="D14" s="7">
        <v>166</v>
      </c>
      <c r="E14" s="2">
        <v>15</v>
      </c>
      <c r="F14" s="286">
        <v>10</v>
      </c>
      <c r="G14" s="2">
        <v>0</v>
      </c>
      <c r="H14" s="2">
        <v>1</v>
      </c>
      <c r="I14" s="2">
        <v>1</v>
      </c>
      <c r="J14" s="2">
        <v>0</v>
      </c>
      <c r="K14" s="2">
        <v>15</v>
      </c>
      <c r="L14" s="2">
        <v>3</v>
      </c>
      <c r="M14" s="2">
        <v>5</v>
      </c>
      <c r="N14" s="2">
        <v>15</v>
      </c>
      <c r="O14" s="2">
        <v>3</v>
      </c>
      <c r="P14" s="2">
        <v>5</v>
      </c>
      <c r="Q14" s="12"/>
      <c r="R14" s="14"/>
      <c r="S14" s="14"/>
    </row>
    <row r="15" spans="1:19" ht="45">
      <c r="A15" s="6">
        <v>9</v>
      </c>
      <c r="B15" s="535"/>
      <c r="C15" s="62" t="s">
        <v>314</v>
      </c>
      <c r="D15" s="7">
        <v>93</v>
      </c>
      <c r="E15" s="2">
        <v>15</v>
      </c>
      <c r="F15" s="286">
        <v>12</v>
      </c>
      <c r="G15" s="2">
        <v>0</v>
      </c>
      <c r="H15" s="2">
        <v>1</v>
      </c>
      <c r="I15" s="2">
        <v>1</v>
      </c>
      <c r="J15" s="2">
        <v>0</v>
      </c>
      <c r="K15" s="2">
        <v>15</v>
      </c>
      <c r="L15" s="2">
        <v>2</v>
      </c>
      <c r="M15" s="2">
        <v>0</v>
      </c>
      <c r="N15" s="2">
        <v>15</v>
      </c>
      <c r="O15" s="2">
        <v>2</v>
      </c>
      <c r="P15" s="2">
        <v>0</v>
      </c>
      <c r="Q15" s="12"/>
      <c r="R15" s="14"/>
      <c r="S15" s="14"/>
    </row>
    <row r="16" spans="1:19" ht="30">
      <c r="A16" s="6">
        <v>10</v>
      </c>
      <c r="B16" s="535"/>
      <c r="C16" s="62" t="s">
        <v>315</v>
      </c>
      <c r="D16" s="7">
        <v>82</v>
      </c>
      <c r="E16" s="2">
        <v>15</v>
      </c>
      <c r="F16" s="286">
        <v>10</v>
      </c>
      <c r="G16" s="2">
        <v>0</v>
      </c>
      <c r="H16" s="2">
        <v>1</v>
      </c>
      <c r="I16" s="2">
        <v>1</v>
      </c>
      <c r="J16" s="2">
        <v>0</v>
      </c>
      <c r="K16" s="2">
        <v>15</v>
      </c>
      <c r="L16" s="2">
        <v>2</v>
      </c>
      <c r="M16" s="2">
        <v>0</v>
      </c>
      <c r="N16" s="2">
        <v>15</v>
      </c>
      <c r="O16" s="2">
        <v>2</v>
      </c>
      <c r="P16" s="2">
        <v>0</v>
      </c>
      <c r="Q16" s="12"/>
      <c r="R16" s="14"/>
      <c r="S16" s="14"/>
    </row>
    <row r="17" spans="1:19" ht="45">
      <c r="A17" s="55">
        <v>11</v>
      </c>
      <c r="B17" s="535"/>
      <c r="C17" s="62" t="s">
        <v>316</v>
      </c>
      <c r="D17" s="49">
        <v>139</v>
      </c>
      <c r="E17" s="2">
        <v>15</v>
      </c>
      <c r="F17" s="286">
        <v>6</v>
      </c>
      <c r="G17" s="2">
        <v>0</v>
      </c>
      <c r="H17" s="2">
        <v>1</v>
      </c>
      <c r="I17" s="2">
        <v>1</v>
      </c>
      <c r="J17" s="2">
        <v>0</v>
      </c>
      <c r="K17" s="2">
        <v>15</v>
      </c>
      <c r="L17" s="2">
        <v>2</v>
      </c>
      <c r="M17" s="2">
        <v>0</v>
      </c>
      <c r="N17" s="2">
        <v>15</v>
      </c>
      <c r="O17" s="2">
        <v>2</v>
      </c>
      <c r="P17" s="2">
        <v>0</v>
      </c>
      <c r="Q17" s="12"/>
      <c r="R17" s="14"/>
      <c r="S17" s="14"/>
    </row>
    <row r="18" spans="1:19" ht="30">
      <c r="A18" s="6">
        <v>12</v>
      </c>
      <c r="B18" s="535"/>
      <c r="C18" s="62" t="s">
        <v>317</v>
      </c>
      <c r="D18" s="7">
        <v>32</v>
      </c>
      <c r="E18" s="2">
        <v>15</v>
      </c>
      <c r="F18" s="286">
        <v>5</v>
      </c>
      <c r="G18" s="2">
        <v>0</v>
      </c>
      <c r="H18" s="2">
        <v>1</v>
      </c>
      <c r="I18" s="2">
        <v>1</v>
      </c>
      <c r="J18" s="2">
        <v>0</v>
      </c>
      <c r="K18" s="2">
        <v>15</v>
      </c>
      <c r="L18" s="2">
        <v>2</v>
      </c>
      <c r="M18" s="2">
        <v>0</v>
      </c>
      <c r="N18" s="2">
        <v>15</v>
      </c>
      <c r="O18" s="2">
        <v>2</v>
      </c>
      <c r="P18" s="2">
        <v>0</v>
      </c>
      <c r="Q18" s="12"/>
      <c r="R18" s="14"/>
      <c r="S18" s="14"/>
    </row>
    <row r="19" spans="1:19" ht="45">
      <c r="A19" s="55">
        <v>13</v>
      </c>
      <c r="B19" s="535"/>
      <c r="C19" s="62" t="s">
        <v>318</v>
      </c>
      <c r="D19" s="49">
        <v>64</v>
      </c>
      <c r="E19" s="2">
        <v>15</v>
      </c>
      <c r="F19" s="286">
        <v>6</v>
      </c>
      <c r="G19" s="2">
        <v>0</v>
      </c>
      <c r="H19" s="2">
        <v>1</v>
      </c>
      <c r="I19" s="2">
        <v>1</v>
      </c>
      <c r="J19" s="2">
        <v>0</v>
      </c>
      <c r="K19" s="2">
        <v>15</v>
      </c>
      <c r="L19" s="2">
        <v>2</v>
      </c>
      <c r="M19" s="2">
        <v>0</v>
      </c>
      <c r="N19" s="2">
        <v>15</v>
      </c>
      <c r="O19" s="2">
        <v>2</v>
      </c>
      <c r="P19" s="2">
        <v>0</v>
      </c>
      <c r="Q19" s="12"/>
      <c r="R19" s="14"/>
      <c r="S19" s="14"/>
    </row>
    <row r="20" spans="1:19" ht="45">
      <c r="A20" s="55">
        <v>14</v>
      </c>
      <c r="B20" s="535"/>
      <c r="C20" s="62" t="s">
        <v>319</v>
      </c>
      <c r="D20" s="49">
        <v>32</v>
      </c>
      <c r="E20" s="2">
        <v>15</v>
      </c>
      <c r="F20" s="286">
        <v>6</v>
      </c>
      <c r="G20" s="2">
        <v>0</v>
      </c>
      <c r="H20" s="2">
        <v>1</v>
      </c>
      <c r="I20" s="2">
        <v>1</v>
      </c>
      <c r="J20" s="2">
        <v>0</v>
      </c>
      <c r="K20" s="2">
        <v>15</v>
      </c>
      <c r="L20" s="2">
        <v>2</v>
      </c>
      <c r="M20" s="2">
        <v>5</v>
      </c>
      <c r="N20" s="2">
        <v>15</v>
      </c>
      <c r="O20" s="2">
        <v>2</v>
      </c>
      <c r="P20" s="2">
        <v>5</v>
      </c>
      <c r="Q20" s="12"/>
      <c r="R20" s="14"/>
      <c r="S20" s="14"/>
    </row>
    <row r="21" spans="1:19" ht="45">
      <c r="A21" s="291">
        <v>15</v>
      </c>
      <c r="B21" s="535"/>
      <c r="C21" s="292" t="s">
        <v>320</v>
      </c>
      <c r="D21" s="293">
        <v>26</v>
      </c>
      <c r="E21" s="287">
        <v>15</v>
      </c>
      <c r="F21" s="285">
        <v>6</v>
      </c>
      <c r="G21" s="287">
        <v>0</v>
      </c>
      <c r="H21" s="287">
        <v>1</v>
      </c>
      <c r="I21" s="287">
        <v>1</v>
      </c>
      <c r="J21" s="287">
        <v>0</v>
      </c>
      <c r="K21" s="287">
        <v>15</v>
      </c>
      <c r="L21" s="287">
        <v>1</v>
      </c>
      <c r="M21" s="287">
        <v>0</v>
      </c>
      <c r="N21" s="287">
        <v>15</v>
      </c>
      <c r="O21" s="287">
        <v>1</v>
      </c>
      <c r="P21" s="287">
        <v>0</v>
      </c>
      <c r="Q21" s="12"/>
      <c r="R21" s="294"/>
      <c r="S21" s="294"/>
    </row>
    <row r="22" spans="1:19" ht="45">
      <c r="A22" s="55">
        <v>16</v>
      </c>
      <c r="B22" s="535"/>
      <c r="C22" s="62" t="s">
        <v>321</v>
      </c>
      <c r="D22" s="49">
        <v>36</v>
      </c>
      <c r="E22" s="2">
        <v>15</v>
      </c>
      <c r="F22" s="286">
        <v>2</v>
      </c>
      <c r="G22" s="2">
        <v>0</v>
      </c>
      <c r="H22" s="2">
        <v>1</v>
      </c>
      <c r="I22" s="2">
        <v>1</v>
      </c>
      <c r="J22" s="2">
        <v>0</v>
      </c>
      <c r="K22" s="2">
        <v>15</v>
      </c>
      <c r="L22" s="2">
        <v>1</v>
      </c>
      <c r="M22" s="2"/>
      <c r="N22" s="2">
        <v>15</v>
      </c>
      <c r="O22" s="2">
        <v>1</v>
      </c>
      <c r="P22" s="2"/>
      <c r="Q22" s="12"/>
      <c r="R22" s="14"/>
      <c r="S22" s="14"/>
    </row>
    <row r="23" spans="1:19" ht="30">
      <c r="A23" s="55">
        <v>17</v>
      </c>
      <c r="B23" s="535"/>
      <c r="C23" s="62" t="s">
        <v>322</v>
      </c>
      <c r="D23" s="49">
        <v>21</v>
      </c>
      <c r="E23" s="2">
        <v>15</v>
      </c>
      <c r="F23" s="286">
        <v>5</v>
      </c>
      <c r="G23" s="2">
        <v>0</v>
      </c>
      <c r="H23" s="2">
        <v>1</v>
      </c>
      <c r="I23" s="2">
        <v>1</v>
      </c>
      <c r="J23" s="2">
        <v>0</v>
      </c>
      <c r="K23" s="2">
        <v>15</v>
      </c>
      <c r="L23" s="2">
        <v>1</v>
      </c>
      <c r="M23" s="2">
        <v>0</v>
      </c>
      <c r="N23" s="2">
        <v>15</v>
      </c>
      <c r="O23" s="2">
        <v>1</v>
      </c>
      <c r="P23" s="2">
        <v>0</v>
      </c>
      <c r="Q23" s="12"/>
      <c r="R23" s="14"/>
      <c r="S23" s="14"/>
    </row>
    <row r="24" spans="1:19" ht="45">
      <c r="A24" s="291">
        <v>18</v>
      </c>
      <c r="B24" s="535"/>
      <c r="C24" s="292" t="s">
        <v>323</v>
      </c>
      <c r="D24" s="293">
        <v>29</v>
      </c>
      <c r="E24" s="287">
        <v>15</v>
      </c>
      <c r="F24" s="285">
        <v>6</v>
      </c>
      <c r="G24" s="287">
        <v>0</v>
      </c>
      <c r="H24" s="287">
        <v>1</v>
      </c>
      <c r="I24" s="287">
        <v>1</v>
      </c>
      <c r="J24" s="287">
        <v>0</v>
      </c>
      <c r="K24" s="287">
        <v>15</v>
      </c>
      <c r="L24" s="287">
        <v>1</v>
      </c>
      <c r="M24" s="287">
        <v>0</v>
      </c>
      <c r="N24" s="287">
        <v>15</v>
      </c>
      <c r="O24" s="287">
        <v>1</v>
      </c>
      <c r="P24" s="287">
        <v>0</v>
      </c>
      <c r="Q24" s="12"/>
      <c r="R24" s="294"/>
      <c r="S24" s="294"/>
    </row>
    <row r="25" spans="1:19" ht="60">
      <c r="A25" s="291">
        <v>19</v>
      </c>
      <c r="B25" s="535"/>
      <c r="C25" s="292" t="s">
        <v>324</v>
      </c>
      <c r="D25" s="293">
        <v>16</v>
      </c>
      <c r="E25" s="287">
        <v>15</v>
      </c>
      <c r="F25" s="285">
        <v>6</v>
      </c>
      <c r="G25" s="287">
        <v>0</v>
      </c>
      <c r="H25" s="287">
        <v>1</v>
      </c>
      <c r="I25" s="287">
        <v>1</v>
      </c>
      <c r="J25" s="287">
        <v>0</v>
      </c>
      <c r="K25" s="287">
        <v>15</v>
      </c>
      <c r="L25" s="287">
        <v>1</v>
      </c>
      <c r="M25" s="287">
        <v>0</v>
      </c>
      <c r="N25" s="287">
        <v>15</v>
      </c>
      <c r="O25" s="287">
        <v>1</v>
      </c>
      <c r="P25" s="287">
        <v>0</v>
      </c>
      <c r="Q25" s="12"/>
      <c r="R25" s="294"/>
      <c r="S25" s="294"/>
    </row>
    <row r="26" spans="1:19" ht="45">
      <c r="A26" s="291">
        <v>20</v>
      </c>
      <c r="B26" s="535"/>
      <c r="C26" s="292" t="s">
        <v>325</v>
      </c>
      <c r="D26" s="293">
        <v>31</v>
      </c>
      <c r="E26" s="287">
        <v>15</v>
      </c>
      <c r="F26" s="286">
        <v>6</v>
      </c>
      <c r="G26" s="287">
        <v>0</v>
      </c>
      <c r="H26" s="287">
        <v>1</v>
      </c>
      <c r="I26" s="287">
        <v>1</v>
      </c>
      <c r="J26" s="287">
        <v>0</v>
      </c>
      <c r="K26" s="287">
        <v>15</v>
      </c>
      <c r="L26" s="287">
        <v>1</v>
      </c>
      <c r="M26" s="287">
        <v>0</v>
      </c>
      <c r="N26" s="287">
        <v>15</v>
      </c>
      <c r="O26" s="287">
        <v>1</v>
      </c>
      <c r="P26" s="287">
        <v>0</v>
      </c>
      <c r="Q26" s="12"/>
      <c r="R26" s="294"/>
      <c r="S26" s="294"/>
    </row>
    <row r="27" spans="1:19" ht="30">
      <c r="A27" s="55">
        <v>21</v>
      </c>
      <c r="B27" s="535"/>
      <c r="C27" s="62" t="s">
        <v>326</v>
      </c>
      <c r="D27" s="49">
        <v>68</v>
      </c>
      <c r="E27" s="2">
        <v>15</v>
      </c>
      <c r="F27" s="286">
        <v>9</v>
      </c>
      <c r="G27" s="2">
        <v>0</v>
      </c>
      <c r="H27" s="2">
        <v>1</v>
      </c>
      <c r="I27" s="2">
        <v>1</v>
      </c>
      <c r="J27" s="2">
        <v>0</v>
      </c>
      <c r="K27" s="2">
        <v>15</v>
      </c>
      <c r="L27" s="2">
        <v>1</v>
      </c>
      <c r="M27" s="2">
        <v>0</v>
      </c>
      <c r="N27" s="2">
        <v>15</v>
      </c>
      <c r="O27" s="2">
        <v>1</v>
      </c>
      <c r="P27" s="2">
        <v>0</v>
      </c>
      <c r="Q27" s="12"/>
      <c r="R27" s="14"/>
      <c r="S27" s="14"/>
    </row>
    <row r="28" spans="1:19" ht="30">
      <c r="A28" s="55">
        <v>22</v>
      </c>
      <c r="B28" s="535"/>
      <c r="C28" s="62" t="s">
        <v>327</v>
      </c>
      <c r="D28" s="49">
        <v>43</v>
      </c>
      <c r="E28" s="2">
        <v>15</v>
      </c>
      <c r="F28" s="286">
        <v>9</v>
      </c>
      <c r="G28" s="2">
        <v>0</v>
      </c>
      <c r="H28" s="2">
        <v>1</v>
      </c>
      <c r="I28" s="2">
        <v>1</v>
      </c>
      <c r="J28" s="2">
        <v>0</v>
      </c>
      <c r="K28" s="2">
        <v>15</v>
      </c>
      <c r="L28" s="2">
        <v>1</v>
      </c>
      <c r="M28" s="2">
        <v>0</v>
      </c>
      <c r="N28" s="2">
        <v>15</v>
      </c>
      <c r="O28" s="2">
        <v>1</v>
      </c>
      <c r="P28" s="2">
        <v>0</v>
      </c>
      <c r="Q28" s="12"/>
      <c r="R28" s="14"/>
      <c r="S28" s="14"/>
    </row>
    <row r="29" spans="1:19" ht="45">
      <c r="A29" s="55">
        <v>23</v>
      </c>
      <c r="B29" s="535"/>
      <c r="C29" s="62" t="s">
        <v>328</v>
      </c>
      <c r="D29" s="49">
        <v>65</v>
      </c>
      <c r="E29" s="2">
        <v>15</v>
      </c>
      <c r="F29" s="286">
        <v>10</v>
      </c>
      <c r="G29" s="2">
        <v>0</v>
      </c>
      <c r="H29" s="2">
        <v>1</v>
      </c>
      <c r="I29" s="2">
        <v>1</v>
      </c>
      <c r="J29" s="2">
        <v>0</v>
      </c>
      <c r="K29" s="2">
        <v>15</v>
      </c>
      <c r="L29" s="2">
        <v>1</v>
      </c>
      <c r="M29" s="2">
        <v>0</v>
      </c>
      <c r="N29" s="2">
        <v>15</v>
      </c>
      <c r="O29" s="2">
        <v>1</v>
      </c>
      <c r="P29" s="2">
        <v>0</v>
      </c>
      <c r="Q29" s="12"/>
      <c r="R29" s="14"/>
      <c r="S29" s="14"/>
    </row>
    <row r="30" spans="1:19">
      <c r="A30" s="536" t="s">
        <v>4</v>
      </c>
      <c r="B30" s="537"/>
      <c r="C30" s="9"/>
      <c r="D30" s="295">
        <f>SUM(D7:D29)</f>
        <v>2474</v>
      </c>
      <c r="E30" s="56">
        <f t="shared" ref="E30:J30" si="0">SUM(E7:E29)</f>
        <v>345</v>
      </c>
      <c r="F30" s="56">
        <f t="shared" si="0"/>
        <v>190</v>
      </c>
      <c r="G30" s="56">
        <v>10</v>
      </c>
      <c r="H30" s="56">
        <f t="shared" si="0"/>
        <v>42</v>
      </c>
      <c r="I30" s="56">
        <f t="shared" si="0"/>
        <v>17</v>
      </c>
      <c r="J30" s="56">
        <f t="shared" si="0"/>
        <v>5</v>
      </c>
      <c r="K30" s="56">
        <f t="shared" ref="K30:P30" si="1">SUM(K7:K29)</f>
        <v>345</v>
      </c>
      <c r="L30" s="56">
        <f t="shared" si="1"/>
        <v>39</v>
      </c>
      <c r="M30" s="56">
        <f t="shared" si="1"/>
        <v>50</v>
      </c>
      <c r="N30" s="56">
        <f t="shared" si="1"/>
        <v>345</v>
      </c>
      <c r="O30" s="56">
        <f t="shared" si="1"/>
        <v>39</v>
      </c>
      <c r="P30" s="56">
        <f t="shared" si="1"/>
        <v>50</v>
      </c>
      <c r="Q30" s="12"/>
    </row>
    <row r="31" spans="1:19">
      <c r="A31" s="522" t="s">
        <v>153</v>
      </c>
      <c r="B31" s="538"/>
      <c r="C31" s="283"/>
      <c r="D31" s="284">
        <v>2474</v>
      </c>
      <c r="E31" s="284">
        <v>345</v>
      </c>
      <c r="F31" s="284">
        <v>190</v>
      </c>
      <c r="G31" s="284">
        <v>10</v>
      </c>
      <c r="H31" s="284">
        <v>42</v>
      </c>
      <c r="I31" s="284">
        <v>17</v>
      </c>
      <c r="J31" s="284">
        <v>5</v>
      </c>
      <c r="K31" s="284">
        <v>345</v>
      </c>
      <c r="L31" s="284">
        <v>39</v>
      </c>
      <c r="M31" s="284">
        <v>50</v>
      </c>
      <c r="N31" s="284">
        <v>345</v>
      </c>
      <c r="O31" s="284">
        <v>39</v>
      </c>
      <c r="P31" s="284">
        <v>50</v>
      </c>
      <c r="Q31" s="12"/>
      <c r="R31" s="63"/>
      <c r="S31" s="63"/>
    </row>
    <row r="32" spans="1:19" ht="23.25">
      <c r="A32" s="13"/>
      <c r="B32" s="13"/>
      <c r="C32" s="13"/>
      <c r="D32" s="13"/>
    </row>
    <row r="33" spans="1:4" ht="23.25">
      <c r="A33" s="13"/>
      <c r="B33" s="13"/>
      <c r="C33" s="13"/>
      <c r="D33" s="13"/>
    </row>
    <row r="34" spans="1:4" ht="23.25">
      <c r="A34" s="13"/>
      <c r="B34" s="13"/>
      <c r="C34" s="531" t="s">
        <v>460</v>
      </c>
      <c r="D34" s="532"/>
    </row>
    <row r="35" spans="1:4" ht="23.25">
      <c r="A35" s="13"/>
      <c r="B35" s="13"/>
      <c r="C35" s="13"/>
      <c r="D35" s="13"/>
    </row>
  </sheetData>
  <mergeCells count="13">
    <mergeCell ref="C34:D34"/>
    <mergeCell ref="Q5:S5"/>
    <mergeCell ref="B7:B29"/>
    <mergeCell ref="A30:B30"/>
    <mergeCell ref="A31:B31"/>
    <mergeCell ref="K5:M5"/>
    <mergeCell ref="N5:P5"/>
    <mergeCell ref="H5:J5"/>
    <mergeCell ref="E5:G5"/>
    <mergeCell ref="A5:A6"/>
    <mergeCell ref="B5:B6"/>
    <mergeCell ref="C5:C6"/>
    <mergeCell ref="D5:D6"/>
  </mergeCells>
  <pageMargins left="0.7" right="0.7" top="0.75" bottom="0.75" header="0.3" footer="0.3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Y32"/>
  <sheetViews>
    <sheetView workbookViewId="0">
      <selection activeCell="M8" sqref="M8"/>
    </sheetView>
  </sheetViews>
  <sheetFormatPr defaultRowHeight="15"/>
  <cols>
    <col min="1" max="1" width="6.42578125" style="161" customWidth="1"/>
    <col min="2" max="2" width="22.140625" style="161" customWidth="1"/>
    <col min="3" max="3" width="13.28515625" style="161" customWidth="1"/>
    <col min="4" max="4" width="15.7109375" style="161" customWidth="1"/>
    <col min="5" max="24" width="14.7109375" style="161" customWidth="1"/>
    <col min="25" max="25" width="33.42578125" style="161" customWidth="1"/>
    <col min="26" max="16384" width="9.140625" style="161"/>
  </cols>
  <sheetData>
    <row r="2" spans="1:25" ht="21">
      <c r="A2" s="3" t="s">
        <v>7</v>
      </c>
    </row>
    <row r="3" spans="1:25">
      <c r="A3" s="161" t="s">
        <v>8</v>
      </c>
    </row>
    <row r="4" spans="1:25" s="160" customFormat="1" ht="45.75" customHeight="1">
      <c r="A4" s="454" t="s">
        <v>0</v>
      </c>
      <c r="B4" s="456" t="s">
        <v>1</v>
      </c>
      <c r="C4" s="456" t="s">
        <v>279</v>
      </c>
      <c r="D4" s="456" t="s">
        <v>6</v>
      </c>
      <c r="E4" s="447" t="s">
        <v>40</v>
      </c>
      <c r="F4" s="448"/>
      <c r="G4" s="448"/>
      <c r="H4" s="448"/>
      <c r="I4" s="449"/>
      <c r="J4" s="447" t="s">
        <v>41</v>
      </c>
      <c r="K4" s="448"/>
      <c r="L4" s="448"/>
      <c r="M4" s="448"/>
      <c r="N4" s="449"/>
      <c r="O4" s="447" t="s">
        <v>46</v>
      </c>
      <c r="P4" s="448"/>
      <c r="Q4" s="448"/>
      <c r="R4" s="448"/>
      <c r="S4" s="449"/>
      <c r="T4" s="447" t="s">
        <v>47</v>
      </c>
      <c r="U4" s="448"/>
      <c r="V4" s="448"/>
      <c r="W4" s="448"/>
      <c r="X4" s="449"/>
      <c r="Y4" s="450" t="s">
        <v>4</v>
      </c>
    </row>
    <row r="5" spans="1:25" s="160" customFormat="1" ht="82.5" customHeight="1">
      <c r="A5" s="455"/>
      <c r="B5" s="457"/>
      <c r="C5" s="457"/>
      <c r="D5" s="457"/>
      <c r="E5" s="4" t="s">
        <v>18</v>
      </c>
      <c r="F5" s="4" t="s">
        <v>17</v>
      </c>
      <c r="G5" s="4" t="s">
        <v>19</v>
      </c>
      <c r="H5" s="4" t="s">
        <v>280</v>
      </c>
      <c r="I5" s="4" t="s">
        <v>281</v>
      </c>
      <c r="J5" s="4" t="s">
        <v>18</v>
      </c>
      <c r="K5" s="4" t="s">
        <v>17</v>
      </c>
      <c r="L5" s="4" t="s">
        <v>19</v>
      </c>
      <c r="M5" s="4" t="s">
        <v>280</v>
      </c>
      <c r="N5" s="4" t="s">
        <v>281</v>
      </c>
      <c r="O5" s="4" t="s">
        <v>18</v>
      </c>
      <c r="P5" s="4" t="s">
        <v>17</v>
      </c>
      <c r="Q5" s="4" t="s">
        <v>19</v>
      </c>
      <c r="R5" s="4" t="s">
        <v>280</v>
      </c>
      <c r="S5" s="4" t="s">
        <v>281</v>
      </c>
      <c r="T5" s="4" t="s">
        <v>18</v>
      </c>
      <c r="U5" s="4" t="s">
        <v>17</v>
      </c>
      <c r="V5" s="4" t="s">
        <v>19</v>
      </c>
      <c r="W5" s="4" t="s">
        <v>280</v>
      </c>
      <c r="X5" s="4" t="s">
        <v>281</v>
      </c>
      <c r="Y5" s="451"/>
    </row>
    <row r="6" spans="1:25" s="160" customFormat="1" ht="18" customHeight="1">
      <c r="A6" s="173">
        <v>1</v>
      </c>
      <c r="B6" s="174" t="s">
        <v>369</v>
      </c>
      <c r="C6" s="53">
        <v>1</v>
      </c>
      <c r="D6" s="53">
        <v>399</v>
      </c>
      <c r="E6" s="4">
        <v>15</v>
      </c>
      <c r="F6" s="4">
        <v>0</v>
      </c>
      <c r="G6" s="4">
        <v>0</v>
      </c>
      <c r="H6" s="4">
        <v>25000</v>
      </c>
      <c r="I6" s="4">
        <f>G6*H6</f>
        <v>0</v>
      </c>
      <c r="J6" s="4">
        <v>1</v>
      </c>
      <c r="K6" s="4">
        <v>0</v>
      </c>
      <c r="L6" s="4">
        <v>0</v>
      </c>
      <c r="M6" s="4">
        <v>105000</v>
      </c>
      <c r="N6" s="4">
        <f>L6*M6</f>
        <v>0</v>
      </c>
      <c r="O6" s="4">
        <v>15</v>
      </c>
      <c r="P6" s="4">
        <v>0</v>
      </c>
      <c r="Q6" s="4">
        <v>0</v>
      </c>
      <c r="R6" s="4">
        <v>16990</v>
      </c>
      <c r="S6" s="4">
        <f>Q6*R6</f>
        <v>0</v>
      </c>
      <c r="T6" s="4">
        <v>15</v>
      </c>
      <c r="U6" s="4">
        <v>0</v>
      </c>
      <c r="V6" s="4">
        <v>0</v>
      </c>
      <c r="W6" s="4">
        <v>11000</v>
      </c>
      <c r="X6" s="4">
        <f>V6*W6</f>
        <v>0</v>
      </c>
      <c r="Y6" s="17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6+N6+#REF!+#REF!+#REF!+#REF!+#REF!+#REF!+#REF!+#REF!+S6+X6+#REF!+#REF!+#REF!+#REF!+#REF!+#REF!+#REF!+#REF!+#REF!+#REF!+#REF!+#REF!+#REF!+#REF!+#REF!+#REF!+#REF!+#REF!+#REF!+#REF!+#REF!+#REF!+#REF!+#REF!+#REF!+#REF!+#REF!+#REF!+#REF!+#REF!+#REF!+#REF!+#REF!</f>
        <v>#REF!</v>
      </c>
    </row>
    <row r="7" spans="1:25" s="160" customFormat="1" ht="18" customHeight="1">
      <c r="A7" s="173">
        <v>2</v>
      </c>
      <c r="B7" s="174" t="s">
        <v>370</v>
      </c>
      <c r="C7" s="53">
        <v>1</v>
      </c>
      <c r="D7" s="53">
        <v>612</v>
      </c>
      <c r="E7" s="4">
        <v>15</v>
      </c>
      <c r="F7" s="4">
        <v>0</v>
      </c>
      <c r="G7" s="4">
        <v>0</v>
      </c>
      <c r="H7" s="4">
        <v>25000</v>
      </c>
      <c r="I7" s="4">
        <f t="shared" ref="I7:I19" si="0">G7*H7</f>
        <v>0</v>
      </c>
      <c r="J7" s="4">
        <v>1</v>
      </c>
      <c r="K7" s="4">
        <v>0</v>
      </c>
      <c r="L7" s="4">
        <v>0</v>
      </c>
      <c r="M7" s="4">
        <v>105000</v>
      </c>
      <c r="N7" s="4">
        <f t="shared" ref="N7:N19" si="1">L7*M7</f>
        <v>0</v>
      </c>
      <c r="O7" s="4">
        <v>15</v>
      </c>
      <c r="P7" s="4">
        <v>0</v>
      </c>
      <c r="Q7" s="4">
        <v>0</v>
      </c>
      <c r="R7" s="4">
        <v>16990</v>
      </c>
      <c r="S7" s="4">
        <f t="shared" ref="S7:S19" si="2">Q7*R7</f>
        <v>0</v>
      </c>
      <c r="T7" s="4">
        <v>15</v>
      </c>
      <c r="U7" s="4">
        <v>0</v>
      </c>
      <c r="V7" s="4">
        <v>0</v>
      </c>
      <c r="W7" s="4">
        <v>11000</v>
      </c>
      <c r="X7" s="4">
        <f t="shared" ref="X7:X19" si="3">V7*W7</f>
        <v>0</v>
      </c>
      <c r="Y7" s="17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7+N7+#REF!+#REF!+#REF!+#REF!+#REF!+#REF!+#REF!+#REF!+S7+X7+#REF!+#REF!+#REF!+#REF!+#REF!+#REF!+#REF!+#REF!+#REF!+#REF!+#REF!+#REF!+#REF!+#REF!+#REF!+#REF!+#REF!+#REF!+#REF!+#REF!+#REF!+#REF!+#REF!+#REF!+#REF!+#REF!+#REF!+#REF!+#REF!+#REF!+#REF!+#REF!+#REF!</f>
        <v>#REF!</v>
      </c>
    </row>
    <row r="8" spans="1:25" s="160" customFormat="1" ht="18" customHeight="1">
      <c r="A8" s="173">
        <v>3</v>
      </c>
      <c r="B8" s="174" t="s">
        <v>371</v>
      </c>
      <c r="C8" s="53">
        <v>1</v>
      </c>
      <c r="D8" s="53">
        <v>617</v>
      </c>
      <c r="E8" s="4">
        <v>15</v>
      </c>
      <c r="F8" s="4">
        <v>0</v>
      </c>
      <c r="G8" s="4">
        <v>0</v>
      </c>
      <c r="H8" s="4">
        <v>25000</v>
      </c>
      <c r="I8" s="4">
        <f t="shared" si="0"/>
        <v>0</v>
      </c>
      <c r="J8" s="4">
        <v>1</v>
      </c>
      <c r="K8" s="4">
        <v>0</v>
      </c>
      <c r="L8" s="4">
        <v>0</v>
      </c>
      <c r="M8" s="4">
        <v>105000</v>
      </c>
      <c r="N8" s="4">
        <f t="shared" si="1"/>
        <v>0</v>
      </c>
      <c r="O8" s="4">
        <v>15</v>
      </c>
      <c r="P8" s="4">
        <v>0</v>
      </c>
      <c r="Q8" s="4">
        <v>0</v>
      </c>
      <c r="R8" s="4">
        <v>16990</v>
      </c>
      <c r="S8" s="4">
        <f t="shared" si="2"/>
        <v>0</v>
      </c>
      <c r="T8" s="4">
        <v>15</v>
      </c>
      <c r="U8" s="4">
        <v>0</v>
      </c>
      <c r="V8" s="4">
        <v>0</v>
      </c>
      <c r="W8" s="4">
        <v>11000</v>
      </c>
      <c r="X8" s="4">
        <f t="shared" si="3"/>
        <v>0</v>
      </c>
      <c r="Y8" s="17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8+N8+#REF!+#REF!+#REF!+#REF!+#REF!+#REF!+#REF!+#REF!+S8+X8+#REF!+#REF!+#REF!+#REF!+#REF!+#REF!+#REF!+#REF!+#REF!+#REF!+#REF!+#REF!+#REF!+#REF!+#REF!+#REF!+#REF!+#REF!+#REF!+#REF!+#REF!+#REF!+#REF!+#REF!+#REF!+#REF!+#REF!+#REF!+#REF!+#REF!+#REF!+#REF!+#REF!</f>
        <v>#REF!</v>
      </c>
    </row>
    <row r="9" spans="1:25" s="160" customFormat="1" ht="18" customHeight="1">
      <c r="A9" s="173">
        <v>4</v>
      </c>
      <c r="B9" s="174" t="s">
        <v>372</v>
      </c>
      <c r="C9" s="53">
        <v>1</v>
      </c>
      <c r="D9" s="53">
        <v>955</v>
      </c>
      <c r="E9" s="4">
        <v>15</v>
      </c>
      <c r="F9" s="4">
        <v>0</v>
      </c>
      <c r="G9" s="4">
        <v>0</v>
      </c>
      <c r="H9" s="4">
        <v>25000</v>
      </c>
      <c r="I9" s="4">
        <f t="shared" si="0"/>
        <v>0</v>
      </c>
      <c r="J9" s="4">
        <v>1</v>
      </c>
      <c r="K9" s="4">
        <v>0</v>
      </c>
      <c r="L9" s="4">
        <v>0</v>
      </c>
      <c r="M9" s="4">
        <v>105000</v>
      </c>
      <c r="N9" s="4">
        <f t="shared" si="1"/>
        <v>0</v>
      </c>
      <c r="O9" s="4">
        <v>15</v>
      </c>
      <c r="P9" s="4">
        <v>0</v>
      </c>
      <c r="Q9" s="4">
        <v>0</v>
      </c>
      <c r="R9" s="4">
        <v>16990</v>
      </c>
      <c r="S9" s="4">
        <f t="shared" si="2"/>
        <v>0</v>
      </c>
      <c r="T9" s="4">
        <v>15</v>
      </c>
      <c r="U9" s="4">
        <v>0</v>
      </c>
      <c r="V9" s="4">
        <v>0</v>
      </c>
      <c r="W9" s="4">
        <v>11000</v>
      </c>
      <c r="X9" s="4">
        <f t="shared" si="3"/>
        <v>0</v>
      </c>
      <c r="Y9" s="17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9+N9+#REF!+#REF!+#REF!+#REF!+#REF!+#REF!+#REF!+#REF!+S9+X9+#REF!+#REF!+#REF!+#REF!+#REF!+#REF!+#REF!+#REF!+#REF!+#REF!+#REF!+#REF!+#REF!+#REF!+#REF!+#REF!+#REF!+#REF!+#REF!+#REF!+#REF!+#REF!+#REF!+#REF!+#REF!+#REF!+#REF!+#REF!+#REF!+#REF!+#REF!+#REF!+#REF!</f>
        <v>#REF!</v>
      </c>
    </row>
    <row r="10" spans="1:25" s="160" customFormat="1" ht="18" customHeight="1">
      <c r="A10" s="173">
        <v>5</v>
      </c>
      <c r="B10" s="174" t="s">
        <v>373</v>
      </c>
      <c r="C10" s="53">
        <v>1</v>
      </c>
      <c r="D10" s="53">
        <v>907</v>
      </c>
      <c r="E10" s="4">
        <v>15</v>
      </c>
      <c r="F10" s="4">
        <v>0</v>
      </c>
      <c r="G10" s="4">
        <v>0</v>
      </c>
      <c r="H10" s="4">
        <v>25000</v>
      </c>
      <c r="I10" s="4">
        <f t="shared" si="0"/>
        <v>0</v>
      </c>
      <c r="J10" s="4">
        <v>1</v>
      </c>
      <c r="K10" s="4">
        <v>0</v>
      </c>
      <c r="L10" s="4">
        <v>0</v>
      </c>
      <c r="M10" s="4">
        <v>105000</v>
      </c>
      <c r="N10" s="4">
        <f t="shared" si="1"/>
        <v>0</v>
      </c>
      <c r="O10" s="4">
        <v>15</v>
      </c>
      <c r="P10" s="4">
        <v>0</v>
      </c>
      <c r="Q10" s="4">
        <v>0</v>
      </c>
      <c r="R10" s="4">
        <v>16990</v>
      </c>
      <c r="S10" s="4">
        <f t="shared" si="2"/>
        <v>0</v>
      </c>
      <c r="T10" s="4">
        <v>15</v>
      </c>
      <c r="U10" s="4">
        <v>0</v>
      </c>
      <c r="V10" s="4">
        <v>0</v>
      </c>
      <c r="W10" s="4">
        <v>11000</v>
      </c>
      <c r="X10" s="4">
        <f t="shared" si="3"/>
        <v>0</v>
      </c>
      <c r="Y10" s="17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10+N10+#REF!+#REF!+#REF!+#REF!+#REF!+#REF!+#REF!+#REF!+S10+X10+#REF!+#REF!+#REF!+#REF!+#REF!+#REF!+#REF!+#REF!+#REF!+#REF!+#REF!+#REF!+#REF!+#REF!+#REF!+#REF!+#REF!+#REF!+#REF!+#REF!+#REF!+#REF!+#REF!+#REF!+#REF!+#REF!+#REF!+#REF!+#REF!+#REF!+#REF!+#REF!+#REF!</f>
        <v>#REF!</v>
      </c>
    </row>
    <row r="11" spans="1:25" s="160" customFormat="1" ht="18" customHeight="1">
      <c r="A11" s="173">
        <v>6</v>
      </c>
      <c r="B11" s="174" t="s">
        <v>374</v>
      </c>
      <c r="C11" s="53">
        <v>1</v>
      </c>
      <c r="D11" s="53">
        <v>741</v>
      </c>
      <c r="E11" s="4">
        <v>15</v>
      </c>
      <c r="F11" s="4">
        <v>0</v>
      </c>
      <c r="G11" s="4">
        <v>0</v>
      </c>
      <c r="H11" s="4">
        <v>25000</v>
      </c>
      <c r="I11" s="4">
        <f t="shared" si="0"/>
        <v>0</v>
      </c>
      <c r="J11" s="4">
        <v>1</v>
      </c>
      <c r="K11" s="4">
        <v>0</v>
      </c>
      <c r="L11" s="4">
        <v>0</v>
      </c>
      <c r="M11" s="4">
        <v>105000</v>
      </c>
      <c r="N11" s="4">
        <f t="shared" si="1"/>
        <v>0</v>
      </c>
      <c r="O11" s="4">
        <v>15</v>
      </c>
      <c r="P11" s="4">
        <v>0</v>
      </c>
      <c r="Q11" s="4">
        <v>0</v>
      </c>
      <c r="R11" s="4">
        <v>16990</v>
      </c>
      <c r="S11" s="4">
        <f t="shared" si="2"/>
        <v>0</v>
      </c>
      <c r="T11" s="4">
        <v>15</v>
      </c>
      <c r="U11" s="4">
        <v>0</v>
      </c>
      <c r="V11" s="4">
        <v>0</v>
      </c>
      <c r="W11" s="4">
        <v>11000</v>
      </c>
      <c r="X11" s="4">
        <f t="shared" si="3"/>
        <v>0</v>
      </c>
      <c r="Y11" s="17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11+N11+#REF!+#REF!+#REF!+#REF!+#REF!+#REF!+#REF!+#REF!+S11+X11+#REF!+#REF!+#REF!+#REF!+#REF!+#REF!+#REF!+#REF!+#REF!+#REF!+#REF!+#REF!+#REF!+#REF!+#REF!+#REF!+#REF!+#REF!+#REF!+#REF!+#REF!+#REF!+#REF!+#REF!+#REF!+#REF!+#REF!+#REF!+#REF!+#REF!+#REF!+#REF!+#REF!</f>
        <v>#REF!</v>
      </c>
    </row>
    <row r="12" spans="1:25" s="160" customFormat="1" ht="18" customHeight="1">
      <c r="A12" s="173">
        <v>7</v>
      </c>
      <c r="B12" s="174" t="s">
        <v>375</v>
      </c>
      <c r="C12" s="56">
        <v>1</v>
      </c>
      <c r="D12" s="56">
        <v>422</v>
      </c>
      <c r="E12" s="4">
        <v>15</v>
      </c>
      <c r="F12" s="4">
        <v>0</v>
      </c>
      <c r="G12" s="4">
        <v>0</v>
      </c>
      <c r="H12" s="4">
        <v>25000</v>
      </c>
      <c r="I12" s="4">
        <f t="shared" si="0"/>
        <v>0</v>
      </c>
      <c r="J12" s="4">
        <v>1</v>
      </c>
      <c r="K12" s="4">
        <v>0</v>
      </c>
      <c r="L12" s="4">
        <v>0</v>
      </c>
      <c r="M12" s="4">
        <v>105000</v>
      </c>
      <c r="N12" s="4">
        <f t="shared" si="1"/>
        <v>0</v>
      </c>
      <c r="O12" s="4">
        <v>15</v>
      </c>
      <c r="P12" s="4">
        <v>0</v>
      </c>
      <c r="Q12" s="4">
        <v>0</v>
      </c>
      <c r="R12" s="4">
        <v>16990</v>
      </c>
      <c r="S12" s="4">
        <f t="shared" si="2"/>
        <v>0</v>
      </c>
      <c r="T12" s="4">
        <v>15</v>
      </c>
      <c r="U12" s="4">
        <v>0</v>
      </c>
      <c r="V12" s="4">
        <v>0</v>
      </c>
      <c r="W12" s="4">
        <v>11000</v>
      </c>
      <c r="X12" s="4">
        <f t="shared" si="3"/>
        <v>0</v>
      </c>
      <c r="Y12" s="17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12+N12+#REF!+#REF!+#REF!+#REF!+#REF!+#REF!+#REF!+#REF!+S12+X12+#REF!+#REF!+#REF!+#REF!+#REF!+#REF!+#REF!+#REF!+#REF!+#REF!+#REF!+#REF!+#REF!+#REF!+#REF!+#REF!+#REF!+#REF!+#REF!+#REF!+#REF!+#REF!+#REF!+#REF!+#REF!+#REF!+#REF!+#REF!+#REF!+#REF!+#REF!+#REF!+#REF!</f>
        <v>#REF!</v>
      </c>
    </row>
    <row r="13" spans="1:25" s="160" customFormat="1" ht="18" customHeight="1">
      <c r="A13" s="173">
        <v>8</v>
      </c>
      <c r="B13" s="174" t="s">
        <v>376</v>
      </c>
      <c r="C13" s="26">
        <v>1</v>
      </c>
      <c r="D13" s="26">
        <v>510</v>
      </c>
      <c r="E13" s="4">
        <v>15</v>
      </c>
      <c r="F13" s="4">
        <v>0</v>
      </c>
      <c r="G13" s="4">
        <v>0</v>
      </c>
      <c r="H13" s="4">
        <v>25000</v>
      </c>
      <c r="I13" s="4">
        <f t="shared" si="0"/>
        <v>0</v>
      </c>
      <c r="J13" s="4">
        <v>1</v>
      </c>
      <c r="K13" s="4">
        <v>0</v>
      </c>
      <c r="L13" s="4">
        <v>0</v>
      </c>
      <c r="M13" s="4">
        <v>105000</v>
      </c>
      <c r="N13" s="4">
        <f t="shared" si="1"/>
        <v>0</v>
      </c>
      <c r="O13" s="4">
        <v>15</v>
      </c>
      <c r="P13" s="4">
        <v>0</v>
      </c>
      <c r="Q13" s="4">
        <v>0</v>
      </c>
      <c r="R13" s="4">
        <v>16990</v>
      </c>
      <c r="S13" s="4">
        <f t="shared" si="2"/>
        <v>0</v>
      </c>
      <c r="T13" s="4">
        <v>15</v>
      </c>
      <c r="U13" s="4">
        <v>0</v>
      </c>
      <c r="V13" s="4">
        <v>0</v>
      </c>
      <c r="W13" s="4">
        <v>11000</v>
      </c>
      <c r="X13" s="4">
        <f t="shared" si="3"/>
        <v>0</v>
      </c>
      <c r="Y13" s="17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13+N13+#REF!+#REF!+#REF!+#REF!+#REF!+#REF!+#REF!+#REF!+S13+X13+#REF!+#REF!+#REF!+#REF!+#REF!+#REF!+#REF!+#REF!+#REF!+#REF!+#REF!+#REF!+#REF!+#REF!+#REF!+#REF!+#REF!+#REF!+#REF!+#REF!+#REF!+#REF!+#REF!+#REF!+#REF!+#REF!+#REF!+#REF!+#REF!+#REF!+#REF!+#REF!+#REF!</f>
        <v>#REF!</v>
      </c>
    </row>
    <row r="14" spans="1:25" s="160" customFormat="1" ht="18" customHeight="1">
      <c r="A14" s="173">
        <v>9</v>
      </c>
      <c r="B14" s="174" t="s">
        <v>377</v>
      </c>
      <c r="C14" s="53">
        <v>1</v>
      </c>
      <c r="D14" s="53">
        <v>119</v>
      </c>
      <c r="E14" s="4">
        <v>15</v>
      </c>
      <c r="F14" s="4">
        <v>0</v>
      </c>
      <c r="G14" s="4">
        <v>0</v>
      </c>
      <c r="H14" s="4">
        <v>25000</v>
      </c>
      <c r="I14" s="4">
        <f t="shared" si="0"/>
        <v>0</v>
      </c>
      <c r="J14" s="4">
        <v>1</v>
      </c>
      <c r="K14" s="4">
        <v>0</v>
      </c>
      <c r="L14" s="4">
        <v>0</v>
      </c>
      <c r="M14" s="4">
        <v>105000</v>
      </c>
      <c r="N14" s="4">
        <f t="shared" si="1"/>
        <v>0</v>
      </c>
      <c r="O14" s="4">
        <v>15</v>
      </c>
      <c r="P14" s="4">
        <v>0</v>
      </c>
      <c r="Q14" s="4">
        <v>0</v>
      </c>
      <c r="R14" s="4">
        <v>16990</v>
      </c>
      <c r="S14" s="4">
        <f t="shared" si="2"/>
        <v>0</v>
      </c>
      <c r="T14" s="4">
        <v>15</v>
      </c>
      <c r="U14" s="4">
        <v>0</v>
      </c>
      <c r="V14" s="4">
        <v>0</v>
      </c>
      <c r="W14" s="4">
        <v>11000</v>
      </c>
      <c r="X14" s="4">
        <f t="shared" si="3"/>
        <v>0</v>
      </c>
      <c r="Y14" s="17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14+N14+#REF!+#REF!+#REF!+#REF!+#REF!+#REF!+#REF!+#REF!+S14+X14+#REF!+#REF!+#REF!+#REF!+#REF!+#REF!+#REF!+#REF!+#REF!+#REF!+#REF!+#REF!+#REF!+#REF!+#REF!+#REF!+#REF!+#REF!+#REF!+#REF!+#REF!+#REF!+#REF!+#REF!+#REF!+#REF!+#REF!+#REF!+#REF!+#REF!+#REF!+#REF!+#REF!</f>
        <v>#REF!</v>
      </c>
    </row>
    <row r="15" spans="1:25" s="160" customFormat="1" ht="18" customHeight="1">
      <c r="A15" s="173">
        <v>10</v>
      </c>
      <c r="B15" s="174" t="s">
        <v>378</v>
      </c>
      <c r="C15" s="53">
        <v>1</v>
      </c>
      <c r="D15" s="53">
        <v>518</v>
      </c>
      <c r="E15" s="4">
        <v>15</v>
      </c>
      <c r="F15" s="4">
        <v>0</v>
      </c>
      <c r="G15" s="4">
        <v>0</v>
      </c>
      <c r="H15" s="4">
        <v>25000</v>
      </c>
      <c r="I15" s="4">
        <f t="shared" si="0"/>
        <v>0</v>
      </c>
      <c r="J15" s="4">
        <v>1</v>
      </c>
      <c r="K15" s="4">
        <v>0</v>
      </c>
      <c r="L15" s="4">
        <v>0</v>
      </c>
      <c r="M15" s="4">
        <v>105000</v>
      </c>
      <c r="N15" s="4">
        <f t="shared" si="1"/>
        <v>0</v>
      </c>
      <c r="O15" s="4">
        <v>15</v>
      </c>
      <c r="P15" s="4">
        <v>0</v>
      </c>
      <c r="Q15" s="4">
        <v>0</v>
      </c>
      <c r="R15" s="4">
        <v>16990</v>
      </c>
      <c r="S15" s="4">
        <f t="shared" si="2"/>
        <v>0</v>
      </c>
      <c r="T15" s="4">
        <v>15</v>
      </c>
      <c r="U15" s="4">
        <v>0</v>
      </c>
      <c r="V15" s="4">
        <v>0</v>
      </c>
      <c r="W15" s="4">
        <v>11000</v>
      </c>
      <c r="X15" s="4">
        <f t="shared" si="3"/>
        <v>0</v>
      </c>
      <c r="Y15" s="17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15+N15+#REF!+#REF!+#REF!+#REF!+#REF!+#REF!+#REF!+#REF!+S15+X15+#REF!+#REF!+#REF!+#REF!+#REF!+#REF!+#REF!+#REF!+#REF!+#REF!+#REF!+#REF!+#REF!+#REF!+#REF!+#REF!+#REF!+#REF!+#REF!+#REF!+#REF!+#REF!+#REF!+#REF!+#REF!+#REF!+#REF!+#REF!+#REF!+#REF!+#REF!+#REF!+#REF!</f>
        <v>#REF!</v>
      </c>
    </row>
    <row r="16" spans="1:25" s="160" customFormat="1" ht="18" customHeight="1">
      <c r="A16" s="173">
        <v>11</v>
      </c>
      <c r="B16" s="174" t="s">
        <v>379</v>
      </c>
      <c r="C16" s="53">
        <v>1</v>
      </c>
      <c r="D16" s="53">
        <v>168</v>
      </c>
      <c r="E16" s="4">
        <v>15</v>
      </c>
      <c r="F16" s="4">
        <v>0</v>
      </c>
      <c r="G16" s="4">
        <v>0</v>
      </c>
      <c r="H16" s="4">
        <v>25000</v>
      </c>
      <c r="I16" s="4">
        <f t="shared" si="0"/>
        <v>0</v>
      </c>
      <c r="J16" s="4">
        <v>1</v>
      </c>
      <c r="K16" s="4">
        <v>0</v>
      </c>
      <c r="L16" s="4">
        <v>0</v>
      </c>
      <c r="M16" s="4">
        <v>105000</v>
      </c>
      <c r="N16" s="4">
        <f t="shared" si="1"/>
        <v>0</v>
      </c>
      <c r="O16" s="4">
        <v>15</v>
      </c>
      <c r="P16" s="4">
        <v>0</v>
      </c>
      <c r="Q16" s="4">
        <v>0</v>
      </c>
      <c r="R16" s="4">
        <v>16990</v>
      </c>
      <c r="S16" s="4">
        <f t="shared" si="2"/>
        <v>0</v>
      </c>
      <c r="T16" s="4">
        <v>15</v>
      </c>
      <c r="U16" s="4">
        <v>0</v>
      </c>
      <c r="V16" s="4">
        <v>0</v>
      </c>
      <c r="W16" s="4">
        <v>11000</v>
      </c>
      <c r="X16" s="4">
        <f t="shared" si="3"/>
        <v>0</v>
      </c>
      <c r="Y16" s="17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16+N16+#REF!+#REF!+#REF!+#REF!+#REF!+#REF!+#REF!+#REF!+S16+X16+#REF!+#REF!+#REF!+#REF!+#REF!+#REF!+#REF!+#REF!+#REF!+#REF!+#REF!+#REF!+#REF!+#REF!+#REF!+#REF!+#REF!+#REF!+#REF!+#REF!+#REF!+#REF!+#REF!+#REF!+#REF!+#REF!+#REF!+#REF!+#REF!+#REF!+#REF!+#REF!+#REF!</f>
        <v>#REF!</v>
      </c>
    </row>
    <row r="17" spans="1:25" s="160" customFormat="1" ht="18" customHeight="1">
      <c r="A17" s="173">
        <v>12</v>
      </c>
      <c r="B17" s="174" t="s">
        <v>380</v>
      </c>
      <c r="C17" s="53">
        <v>1</v>
      </c>
      <c r="D17" s="53">
        <v>95</v>
      </c>
      <c r="E17" s="4">
        <v>15</v>
      </c>
      <c r="F17" s="4">
        <v>0</v>
      </c>
      <c r="G17" s="4">
        <v>0</v>
      </c>
      <c r="H17" s="4">
        <v>25000</v>
      </c>
      <c r="I17" s="4">
        <f t="shared" si="0"/>
        <v>0</v>
      </c>
      <c r="J17" s="4">
        <v>1</v>
      </c>
      <c r="K17" s="4">
        <v>0</v>
      </c>
      <c r="L17" s="4">
        <v>0</v>
      </c>
      <c r="M17" s="4">
        <v>105000</v>
      </c>
      <c r="N17" s="4">
        <f t="shared" si="1"/>
        <v>0</v>
      </c>
      <c r="O17" s="4">
        <v>15</v>
      </c>
      <c r="P17" s="4">
        <v>0</v>
      </c>
      <c r="Q17" s="4">
        <v>0</v>
      </c>
      <c r="R17" s="4">
        <v>16990</v>
      </c>
      <c r="S17" s="4">
        <f t="shared" si="2"/>
        <v>0</v>
      </c>
      <c r="T17" s="4">
        <v>15</v>
      </c>
      <c r="U17" s="4">
        <v>0</v>
      </c>
      <c r="V17" s="4">
        <v>0</v>
      </c>
      <c r="W17" s="4">
        <v>11000</v>
      </c>
      <c r="X17" s="4">
        <f t="shared" si="3"/>
        <v>0</v>
      </c>
      <c r="Y17" s="17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17+N17+#REF!+#REF!+#REF!+#REF!+#REF!+#REF!+#REF!+#REF!+S17+X17+#REF!+#REF!+#REF!+#REF!+#REF!+#REF!+#REF!+#REF!+#REF!+#REF!+#REF!+#REF!+#REF!+#REF!+#REF!+#REF!+#REF!+#REF!+#REF!+#REF!+#REF!+#REF!+#REF!+#REF!+#REF!+#REF!+#REF!+#REF!+#REF!+#REF!+#REF!+#REF!+#REF!</f>
        <v>#REF!</v>
      </c>
    </row>
    <row r="18" spans="1:25" s="160" customFormat="1" ht="18" customHeight="1">
      <c r="A18" s="173">
        <v>13</v>
      </c>
      <c r="B18" s="174" t="s">
        <v>381</v>
      </c>
      <c r="C18" s="53">
        <v>1</v>
      </c>
      <c r="D18" s="53">
        <v>353</v>
      </c>
      <c r="E18" s="4">
        <v>15</v>
      </c>
      <c r="F18" s="4">
        <v>0</v>
      </c>
      <c r="G18" s="4">
        <v>0</v>
      </c>
      <c r="H18" s="4">
        <v>25000</v>
      </c>
      <c r="I18" s="4">
        <f t="shared" si="0"/>
        <v>0</v>
      </c>
      <c r="J18" s="4">
        <v>1</v>
      </c>
      <c r="K18" s="4">
        <v>0</v>
      </c>
      <c r="L18" s="4">
        <v>0</v>
      </c>
      <c r="M18" s="4">
        <v>105000</v>
      </c>
      <c r="N18" s="4">
        <f t="shared" si="1"/>
        <v>0</v>
      </c>
      <c r="O18" s="4">
        <v>15</v>
      </c>
      <c r="P18" s="4">
        <v>0</v>
      </c>
      <c r="Q18" s="4">
        <v>0</v>
      </c>
      <c r="R18" s="4">
        <v>16990</v>
      </c>
      <c r="S18" s="4">
        <f t="shared" si="2"/>
        <v>0</v>
      </c>
      <c r="T18" s="4">
        <v>15</v>
      </c>
      <c r="U18" s="4">
        <v>0</v>
      </c>
      <c r="V18" s="4">
        <v>0</v>
      </c>
      <c r="W18" s="4">
        <v>11000</v>
      </c>
      <c r="X18" s="4">
        <f t="shared" si="3"/>
        <v>0</v>
      </c>
      <c r="Y18" s="17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18+N18+#REF!+#REF!+#REF!+#REF!+#REF!+#REF!+#REF!+#REF!+S18+X18+#REF!+#REF!+#REF!+#REF!+#REF!+#REF!+#REF!+#REF!+#REF!+#REF!+#REF!+#REF!+#REF!+#REF!+#REF!+#REF!+#REF!+#REF!+#REF!+#REF!+#REF!+#REF!+#REF!+#REF!+#REF!+#REF!+#REF!+#REF!+#REF!+#REF!+#REF!+#REF!+#REF!</f>
        <v>#REF!</v>
      </c>
    </row>
    <row r="19" spans="1:25" s="160" customFormat="1" ht="18" customHeight="1">
      <c r="A19" s="173">
        <v>14</v>
      </c>
      <c r="B19" s="174" t="s">
        <v>382</v>
      </c>
      <c r="C19" s="53">
        <v>1</v>
      </c>
      <c r="D19" s="53">
        <v>170</v>
      </c>
      <c r="E19" s="4">
        <v>15</v>
      </c>
      <c r="F19" s="4">
        <v>0</v>
      </c>
      <c r="G19" s="4">
        <v>0</v>
      </c>
      <c r="H19" s="4">
        <v>25000</v>
      </c>
      <c r="I19" s="4">
        <f t="shared" si="0"/>
        <v>0</v>
      </c>
      <c r="J19" s="4">
        <v>1</v>
      </c>
      <c r="K19" s="4">
        <v>0</v>
      </c>
      <c r="L19" s="4">
        <v>0</v>
      </c>
      <c r="M19" s="4">
        <v>105000</v>
      </c>
      <c r="N19" s="4">
        <f t="shared" si="1"/>
        <v>0</v>
      </c>
      <c r="O19" s="4">
        <v>15</v>
      </c>
      <c r="P19" s="4">
        <v>0</v>
      </c>
      <c r="Q19" s="4">
        <v>0</v>
      </c>
      <c r="R19" s="4">
        <v>16990</v>
      </c>
      <c r="S19" s="4">
        <f t="shared" si="2"/>
        <v>0</v>
      </c>
      <c r="T19" s="4">
        <v>15</v>
      </c>
      <c r="U19" s="4">
        <v>0</v>
      </c>
      <c r="V19" s="4">
        <v>0</v>
      </c>
      <c r="W19" s="4">
        <v>11000</v>
      </c>
      <c r="X19" s="4">
        <f t="shared" si="3"/>
        <v>0</v>
      </c>
      <c r="Y19" s="175" t="e">
        <f>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#REF!+I19+N19+#REF!+#REF!+#REF!+#REF!+#REF!+#REF!+#REF!+#REF!+S19+X19+#REF!+#REF!+#REF!+#REF!+#REF!+#REF!+#REF!+#REF!+#REF!+#REF!+#REF!+#REF!+#REF!+#REF!+#REF!+#REF!+#REF!+#REF!+#REF!+#REF!+#REF!+#REF!+#REF!+#REF!+#REF!+#REF!+#REF!+#REF!+#REF!+#REF!+#REF!+#REF!+#REF!</f>
        <v>#REF!</v>
      </c>
    </row>
    <row r="20" spans="1:25" ht="18.75">
      <c r="A20" s="452" t="s">
        <v>241</v>
      </c>
      <c r="B20" s="453"/>
      <c r="C20" s="171">
        <f t="shared" ref="C20:D20" si="4">SUM(C6:C19)</f>
        <v>14</v>
      </c>
      <c r="D20" s="171">
        <f t="shared" si="4"/>
        <v>6586</v>
      </c>
      <c r="E20" s="171">
        <f t="shared" ref="E20:N20" si="5">SUM(E6:E19)</f>
        <v>210</v>
      </c>
      <c r="F20" s="171">
        <f t="shared" si="5"/>
        <v>0</v>
      </c>
      <c r="G20" s="171">
        <f t="shared" si="5"/>
        <v>0</v>
      </c>
      <c r="H20" s="171">
        <f t="shared" si="5"/>
        <v>350000</v>
      </c>
      <c r="I20" s="171">
        <f t="shared" si="5"/>
        <v>0</v>
      </c>
      <c r="J20" s="171">
        <f t="shared" si="5"/>
        <v>14</v>
      </c>
      <c r="K20" s="171">
        <f t="shared" si="5"/>
        <v>0</v>
      </c>
      <c r="L20" s="171">
        <f t="shared" si="5"/>
        <v>0</v>
      </c>
      <c r="M20" s="171">
        <f t="shared" si="5"/>
        <v>1470000</v>
      </c>
      <c r="N20" s="171">
        <f t="shared" si="5"/>
        <v>0</v>
      </c>
      <c r="O20" s="171">
        <f t="shared" ref="O20:X20" si="6">SUM(O6:O19)</f>
        <v>210</v>
      </c>
      <c r="P20" s="171">
        <f t="shared" si="6"/>
        <v>0</v>
      </c>
      <c r="Q20" s="171">
        <f t="shared" si="6"/>
        <v>0</v>
      </c>
      <c r="R20" s="171">
        <f t="shared" si="6"/>
        <v>237860</v>
      </c>
      <c r="S20" s="171">
        <f t="shared" si="6"/>
        <v>0</v>
      </c>
      <c r="T20" s="171">
        <f t="shared" si="6"/>
        <v>210</v>
      </c>
      <c r="U20" s="171">
        <f t="shared" si="6"/>
        <v>0</v>
      </c>
      <c r="V20" s="171">
        <f t="shared" si="6"/>
        <v>0</v>
      </c>
      <c r="W20" s="171">
        <f t="shared" si="6"/>
        <v>154000</v>
      </c>
      <c r="X20" s="171">
        <f t="shared" si="6"/>
        <v>0</v>
      </c>
      <c r="Y20" s="172" t="e">
        <f t="shared" ref="Y20" si="7">SUM(Y6:Y19)</f>
        <v>#REF!</v>
      </c>
    </row>
    <row r="21" spans="1:25" ht="15" customHeight="1"/>
    <row r="22" spans="1:25" ht="23.25">
      <c r="A22" s="13"/>
      <c r="B22" s="13"/>
      <c r="C22" s="13"/>
      <c r="D22" s="13"/>
    </row>
    <row r="23" spans="1:25" ht="23.25">
      <c r="A23" s="13"/>
      <c r="B23" s="13"/>
      <c r="C23" s="13"/>
      <c r="D23" s="13"/>
    </row>
    <row r="24" spans="1:25" ht="23.25">
      <c r="A24" s="13"/>
      <c r="B24" s="13"/>
      <c r="C24" s="13"/>
      <c r="D24" s="13"/>
    </row>
    <row r="25" spans="1:25" ht="23.25">
      <c r="A25" s="13"/>
      <c r="B25" s="13"/>
      <c r="C25" s="13"/>
      <c r="D25" s="13"/>
    </row>
    <row r="32" spans="1:25" ht="14.25" customHeight="1"/>
  </sheetData>
  <mergeCells count="10">
    <mergeCell ref="O4:S4"/>
    <mergeCell ref="J4:N4"/>
    <mergeCell ref="T4:X4"/>
    <mergeCell ref="A20:B20"/>
    <mergeCell ref="Y4:Y5"/>
    <mergeCell ref="A4:A5"/>
    <mergeCell ref="B4:B5"/>
    <mergeCell ref="C4:C5"/>
    <mergeCell ref="D4:D5"/>
    <mergeCell ref="E4:I4"/>
  </mergeCells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Q30"/>
  <sheetViews>
    <sheetView topLeftCell="A4" workbookViewId="0">
      <selection activeCell="Q4" sqref="Q4"/>
    </sheetView>
  </sheetViews>
  <sheetFormatPr defaultRowHeight="15"/>
  <cols>
    <col min="3" max="3" width="21" customWidth="1"/>
  </cols>
  <sheetData>
    <row r="1" spans="1:17" ht="71.25" customHeight="1">
      <c r="A1" s="454" t="s">
        <v>0</v>
      </c>
      <c r="B1" s="456" t="s">
        <v>1</v>
      </c>
      <c r="C1" s="456" t="s">
        <v>5</v>
      </c>
      <c r="D1" s="456" t="s">
        <v>6</v>
      </c>
      <c r="E1" s="445" t="s">
        <v>40</v>
      </c>
      <c r="F1" s="445"/>
      <c r="G1" s="445"/>
      <c r="H1" s="445" t="s">
        <v>41</v>
      </c>
      <c r="I1" s="445"/>
      <c r="J1" s="445"/>
      <c r="K1" s="445" t="s">
        <v>46</v>
      </c>
      <c r="L1" s="445"/>
      <c r="M1" s="445"/>
      <c r="N1" s="445" t="s">
        <v>47</v>
      </c>
      <c r="O1" s="445"/>
      <c r="P1" s="445"/>
      <c r="Q1" s="51"/>
    </row>
    <row r="2" spans="1:17" ht="71.25">
      <c r="A2" s="455"/>
      <c r="B2" s="457"/>
      <c r="C2" s="457"/>
      <c r="D2" s="457"/>
      <c r="E2" s="156" t="s">
        <v>18</v>
      </c>
      <c r="F2" s="156" t="s">
        <v>17</v>
      </c>
      <c r="G2" s="156" t="s">
        <v>19</v>
      </c>
      <c r="H2" s="156" t="s">
        <v>18</v>
      </c>
      <c r="I2" s="156" t="s">
        <v>17</v>
      </c>
      <c r="J2" s="156" t="s">
        <v>19</v>
      </c>
      <c r="K2" s="156" t="s">
        <v>18</v>
      </c>
      <c r="L2" s="156" t="s">
        <v>17</v>
      </c>
      <c r="M2" s="156" t="s">
        <v>19</v>
      </c>
      <c r="N2" s="156" t="s">
        <v>18</v>
      </c>
      <c r="O2" s="156" t="s">
        <v>17</v>
      </c>
      <c r="P2" s="156" t="s">
        <v>19</v>
      </c>
      <c r="Q2" s="418" t="s">
        <v>109</v>
      </c>
    </row>
    <row r="3" spans="1:17" ht="31.5">
      <c r="A3" s="273">
        <v>1</v>
      </c>
      <c r="B3" s="539" t="s">
        <v>158</v>
      </c>
      <c r="C3" s="274" t="s">
        <v>159</v>
      </c>
      <c r="D3" s="275">
        <v>239</v>
      </c>
      <c r="E3" s="2">
        <v>15</v>
      </c>
      <c r="F3" s="276">
        <v>8</v>
      </c>
      <c r="G3" s="276">
        <v>2</v>
      </c>
      <c r="H3" s="2">
        <v>1</v>
      </c>
      <c r="I3" s="2">
        <v>0</v>
      </c>
      <c r="J3" s="2">
        <v>0</v>
      </c>
      <c r="K3" s="2">
        <v>15</v>
      </c>
      <c r="L3" s="2">
        <v>0</v>
      </c>
      <c r="M3" s="2">
        <v>1</v>
      </c>
      <c r="N3" s="2">
        <v>15</v>
      </c>
      <c r="O3" s="2">
        <v>0</v>
      </c>
      <c r="P3" s="2">
        <v>1</v>
      </c>
      <c r="Q3" s="51"/>
    </row>
    <row r="4" spans="1:17" ht="31.5">
      <c r="A4" s="278">
        <v>2</v>
      </c>
      <c r="B4" s="540"/>
      <c r="C4" s="274" t="s">
        <v>160</v>
      </c>
      <c r="D4" s="279">
        <v>497</v>
      </c>
      <c r="E4" s="2">
        <v>15</v>
      </c>
      <c r="F4" s="276">
        <v>6</v>
      </c>
      <c r="G4" s="276">
        <v>2</v>
      </c>
      <c r="H4" s="2">
        <v>1</v>
      </c>
      <c r="I4" s="2">
        <v>0</v>
      </c>
      <c r="J4" s="2">
        <v>1</v>
      </c>
      <c r="K4" s="2">
        <v>15</v>
      </c>
      <c r="L4" s="25">
        <v>1</v>
      </c>
      <c r="M4" s="2">
        <v>1</v>
      </c>
      <c r="N4" s="2">
        <v>15</v>
      </c>
      <c r="O4" s="25">
        <v>0</v>
      </c>
      <c r="P4" s="2">
        <v>1</v>
      </c>
      <c r="Q4" s="51"/>
    </row>
    <row r="5" spans="1:17" ht="31.5">
      <c r="A5" s="278">
        <v>3</v>
      </c>
      <c r="B5" s="540"/>
      <c r="C5" s="274" t="s">
        <v>161</v>
      </c>
      <c r="D5" s="279">
        <v>451</v>
      </c>
      <c r="E5" s="2">
        <v>15</v>
      </c>
      <c r="F5" s="276">
        <v>10</v>
      </c>
      <c r="G5" s="276">
        <v>2</v>
      </c>
      <c r="H5" s="2">
        <v>1</v>
      </c>
      <c r="I5" s="2">
        <v>0</v>
      </c>
      <c r="J5" s="2">
        <v>1</v>
      </c>
      <c r="K5" s="2">
        <v>15</v>
      </c>
      <c r="L5" s="25">
        <v>3</v>
      </c>
      <c r="M5" s="2">
        <v>1</v>
      </c>
      <c r="N5" s="2">
        <v>15</v>
      </c>
      <c r="O5" s="25">
        <v>1</v>
      </c>
      <c r="P5" s="2">
        <v>1</v>
      </c>
      <c r="Q5" s="51"/>
    </row>
    <row r="6" spans="1:17" ht="31.5">
      <c r="A6" s="278">
        <v>4</v>
      </c>
      <c r="B6" s="540"/>
      <c r="C6" s="274" t="s">
        <v>162</v>
      </c>
      <c r="D6" s="279">
        <v>372</v>
      </c>
      <c r="E6" s="2">
        <v>15</v>
      </c>
      <c r="F6" s="276">
        <v>8</v>
      </c>
      <c r="G6" s="276">
        <v>2</v>
      </c>
      <c r="H6" s="2">
        <v>1</v>
      </c>
      <c r="I6" s="2">
        <v>0</v>
      </c>
      <c r="J6" s="2">
        <v>1</v>
      </c>
      <c r="K6" s="2">
        <v>15</v>
      </c>
      <c r="L6" s="25">
        <v>1</v>
      </c>
      <c r="M6" s="2">
        <v>1</v>
      </c>
      <c r="N6" s="2">
        <v>15</v>
      </c>
      <c r="O6" s="25">
        <v>0</v>
      </c>
      <c r="P6" s="2">
        <v>1</v>
      </c>
      <c r="Q6" s="51"/>
    </row>
    <row r="7" spans="1:17" ht="31.5">
      <c r="A7" s="278">
        <v>5</v>
      </c>
      <c r="B7" s="540"/>
      <c r="C7" s="274" t="s">
        <v>163</v>
      </c>
      <c r="D7" s="279">
        <v>262</v>
      </c>
      <c r="E7" s="2">
        <v>15</v>
      </c>
      <c r="F7" s="276">
        <v>5</v>
      </c>
      <c r="G7" s="276">
        <v>2</v>
      </c>
      <c r="H7" s="2">
        <v>1</v>
      </c>
      <c r="I7" s="2">
        <v>0</v>
      </c>
      <c r="J7" s="2">
        <v>1</v>
      </c>
      <c r="K7" s="2">
        <v>15</v>
      </c>
      <c r="L7" s="25">
        <v>1</v>
      </c>
      <c r="M7" s="2">
        <v>1</v>
      </c>
      <c r="N7" s="2">
        <v>15</v>
      </c>
      <c r="O7" s="25">
        <v>1</v>
      </c>
      <c r="P7" s="2">
        <v>1</v>
      </c>
      <c r="Q7" s="51"/>
    </row>
    <row r="8" spans="1:17" ht="31.5">
      <c r="A8" s="278">
        <v>6</v>
      </c>
      <c r="B8" s="540"/>
      <c r="C8" s="274" t="s">
        <v>164</v>
      </c>
      <c r="D8" s="279">
        <v>698</v>
      </c>
      <c r="E8" s="2">
        <v>15</v>
      </c>
      <c r="F8" s="280">
        <v>5</v>
      </c>
      <c r="G8" s="276">
        <v>2</v>
      </c>
      <c r="H8" s="2">
        <v>1</v>
      </c>
      <c r="I8" s="2">
        <v>0</v>
      </c>
      <c r="J8" s="2">
        <v>0</v>
      </c>
      <c r="K8" s="2">
        <v>15</v>
      </c>
      <c r="L8" s="25">
        <v>1</v>
      </c>
      <c r="M8" s="2">
        <v>1</v>
      </c>
      <c r="N8" s="2">
        <v>15</v>
      </c>
      <c r="O8" s="25">
        <v>0</v>
      </c>
      <c r="P8" s="2">
        <v>1</v>
      </c>
      <c r="Q8" s="51"/>
    </row>
    <row r="9" spans="1:17" ht="18.75">
      <c r="A9" s="278">
        <v>7</v>
      </c>
      <c r="B9" s="540"/>
      <c r="C9" s="281" t="s">
        <v>165</v>
      </c>
      <c r="D9" s="279">
        <v>200</v>
      </c>
      <c r="E9" s="2">
        <v>15</v>
      </c>
      <c r="F9" s="276">
        <v>4</v>
      </c>
      <c r="G9" s="276">
        <v>2</v>
      </c>
      <c r="H9" s="2">
        <v>1</v>
      </c>
      <c r="I9" s="2">
        <v>0</v>
      </c>
      <c r="J9" s="2">
        <v>1</v>
      </c>
      <c r="K9" s="2">
        <v>15</v>
      </c>
      <c r="L9" s="25">
        <v>1</v>
      </c>
      <c r="M9" s="2">
        <v>1</v>
      </c>
      <c r="N9" s="2">
        <v>15</v>
      </c>
      <c r="O9" s="25">
        <v>0</v>
      </c>
      <c r="P9" s="2">
        <v>1</v>
      </c>
      <c r="Q9" s="51"/>
    </row>
    <row r="10" spans="1:17" ht="47.25">
      <c r="A10" s="278">
        <v>8</v>
      </c>
      <c r="B10" s="540"/>
      <c r="C10" s="274" t="s">
        <v>166</v>
      </c>
      <c r="D10" s="279">
        <v>273</v>
      </c>
      <c r="E10" s="2">
        <v>15</v>
      </c>
      <c r="F10" s="276">
        <v>5</v>
      </c>
      <c r="G10" s="276">
        <v>2</v>
      </c>
      <c r="H10" s="2">
        <v>1</v>
      </c>
      <c r="I10" s="2">
        <v>0</v>
      </c>
      <c r="J10" s="2">
        <v>0</v>
      </c>
      <c r="K10" s="2">
        <v>15</v>
      </c>
      <c r="L10" s="25">
        <v>1</v>
      </c>
      <c r="M10" s="2">
        <v>1</v>
      </c>
      <c r="N10" s="2">
        <v>15</v>
      </c>
      <c r="O10" s="25">
        <v>0</v>
      </c>
      <c r="P10" s="2">
        <v>1</v>
      </c>
      <c r="Q10" s="51"/>
    </row>
    <row r="11" spans="1:17" ht="18.75">
      <c r="A11" s="278">
        <v>9</v>
      </c>
      <c r="B11" s="540"/>
      <c r="C11" s="281" t="s">
        <v>167</v>
      </c>
      <c r="D11" s="279">
        <v>315</v>
      </c>
      <c r="E11" s="2">
        <v>15</v>
      </c>
      <c r="F11" s="276">
        <v>3</v>
      </c>
      <c r="G11" s="276">
        <v>2</v>
      </c>
      <c r="H11" s="2">
        <v>1</v>
      </c>
      <c r="I11" s="2">
        <v>0</v>
      </c>
      <c r="J11" s="2">
        <v>1</v>
      </c>
      <c r="K11" s="2">
        <v>15</v>
      </c>
      <c r="L11" s="25">
        <v>1</v>
      </c>
      <c r="M11" s="2">
        <v>1</v>
      </c>
      <c r="N11" s="2">
        <v>15</v>
      </c>
      <c r="O11" s="25">
        <v>0</v>
      </c>
      <c r="P11" s="2">
        <v>1</v>
      </c>
      <c r="Q11" s="51"/>
    </row>
    <row r="12" spans="1:17" ht="18.75">
      <c r="A12" s="278">
        <v>10</v>
      </c>
      <c r="B12" s="540"/>
      <c r="C12" s="281" t="s">
        <v>168</v>
      </c>
      <c r="D12" s="279">
        <v>151</v>
      </c>
      <c r="E12" s="2">
        <v>15</v>
      </c>
      <c r="F12" s="276">
        <v>5</v>
      </c>
      <c r="G12" s="276">
        <v>2</v>
      </c>
      <c r="H12" s="2">
        <v>1</v>
      </c>
      <c r="I12" s="2">
        <v>0</v>
      </c>
      <c r="J12" s="2">
        <v>0</v>
      </c>
      <c r="K12" s="2">
        <v>15</v>
      </c>
      <c r="L12" s="25">
        <v>1</v>
      </c>
      <c r="M12" s="2">
        <v>1</v>
      </c>
      <c r="N12" s="2">
        <v>15</v>
      </c>
      <c r="O12" s="25">
        <v>0</v>
      </c>
      <c r="P12" s="2">
        <v>1</v>
      </c>
      <c r="Q12" s="51"/>
    </row>
    <row r="13" spans="1:17" ht="18.75">
      <c r="A13" s="278">
        <v>11</v>
      </c>
      <c r="B13" s="540"/>
      <c r="C13" s="281" t="s">
        <v>169</v>
      </c>
      <c r="D13" s="279">
        <v>121</v>
      </c>
      <c r="E13" s="2">
        <v>15</v>
      </c>
      <c r="F13" s="276">
        <v>5</v>
      </c>
      <c r="G13" s="276">
        <v>2</v>
      </c>
      <c r="H13" s="2">
        <v>1</v>
      </c>
      <c r="I13" s="2">
        <v>0</v>
      </c>
      <c r="J13" s="2">
        <v>0</v>
      </c>
      <c r="K13" s="2">
        <v>15</v>
      </c>
      <c r="L13" s="25">
        <v>1</v>
      </c>
      <c r="M13" s="2">
        <v>1</v>
      </c>
      <c r="N13" s="2">
        <v>15</v>
      </c>
      <c r="O13" s="25">
        <v>0</v>
      </c>
      <c r="P13" s="2">
        <v>1</v>
      </c>
      <c r="Q13" s="51"/>
    </row>
    <row r="14" spans="1:17" ht="18.75">
      <c r="A14" s="278">
        <v>12</v>
      </c>
      <c r="B14" s="540"/>
      <c r="C14" s="281" t="s">
        <v>170</v>
      </c>
      <c r="D14" s="279">
        <v>263</v>
      </c>
      <c r="E14" s="2">
        <v>15</v>
      </c>
      <c r="F14" s="276">
        <v>4</v>
      </c>
      <c r="G14" s="276">
        <v>2</v>
      </c>
      <c r="H14" s="2">
        <v>1</v>
      </c>
      <c r="I14" s="2">
        <v>0</v>
      </c>
      <c r="J14" s="2">
        <v>0</v>
      </c>
      <c r="K14" s="2">
        <v>15</v>
      </c>
      <c r="L14" s="25">
        <v>1</v>
      </c>
      <c r="M14" s="2">
        <v>1</v>
      </c>
      <c r="N14" s="2">
        <v>15</v>
      </c>
      <c r="O14" s="25">
        <v>0</v>
      </c>
      <c r="P14" s="2">
        <v>1</v>
      </c>
      <c r="Q14" s="51"/>
    </row>
    <row r="15" spans="1:17" ht="18.75">
      <c r="A15" s="278">
        <v>13</v>
      </c>
      <c r="B15" s="540"/>
      <c r="C15" s="281" t="s">
        <v>171</v>
      </c>
      <c r="D15" s="279">
        <v>132</v>
      </c>
      <c r="E15" s="2">
        <v>15</v>
      </c>
      <c r="F15" s="276">
        <v>2</v>
      </c>
      <c r="G15" s="276">
        <v>2</v>
      </c>
      <c r="H15" s="2">
        <v>1</v>
      </c>
      <c r="I15" s="2">
        <v>0</v>
      </c>
      <c r="J15" s="2">
        <v>0</v>
      </c>
      <c r="K15" s="2">
        <v>15</v>
      </c>
      <c r="L15" s="25">
        <v>1</v>
      </c>
      <c r="M15" s="2">
        <v>1</v>
      </c>
      <c r="N15" s="2">
        <v>15</v>
      </c>
      <c r="O15" s="25">
        <v>0</v>
      </c>
      <c r="P15" s="2">
        <v>1</v>
      </c>
      <c r="Q15" s="51"/>
    </row>
    <row r="16" spans="1:17" ht="18.75">
      <c r="A16" s="278">
        <v>14</v>
      </c>
      <c r="B16" s="540"/>
      <c r="C16" s="281" t="s">
        <v>172</v>
      </c>
      <c r="D16" s="279">
        <v>130</v>
      </c>
      <c r="E16" s="2">
        <v>15</v>
      </c>
      <c r="F16" s="276">
        <v>5</v>
      </c>
      <c r="G16" s="276">
        <v>2</v>
      </c>
      <c r="H16" s="2">
        <v>1</v>
      </c>
      <c r="I16" s="2">
        <v>0</v>
      </c>
      <c r="J16" s="2">
        <v>0</v>
      </c>
      <c r="K16" s="2">
        <v>15</v>
      </c>
      <c r="L16" s="25">
        <v>1</v>
      </c>
      <c r="M16" s="2">
        <v>1</v>
      </c>
      <c r="N16" s="2">
        <v>15</v>
      </c>
      <c r="O16" s="25">
        <v>0</v>
      </c>
      <c r="P16" s="2">
        <v>1</v>
      </c>
      <c r="Q16" s="51"/>
    </row>
    <row r="17" spans="1:17" ht="18.75">
      <c r="A17" s="278">
        <v>15</v>
      </c>
      <c r="B17" s="540"/>
      <c r="C17" s="281" t="s">
        <v>173</v>
      </c>
      <c r="D17" s="279">
        <v>81</v>
      </c>
      <c r="E17" s="2">
        <v>15</v>
      </c>
      <c r="F17" s="276">
        <v>3</v>
      </c>
      <c r="G17" s="276">
        <v>2</v>
      </c>
      <c r="H17" s="2">
        <v>1</v>
      </c>
      <c r="I17" s="2">
        <v>0</v>
      </c>
      <c r="J17" s="2">
        <v>0</v>
      </c>
      <c r="K17" s="2">
        <v>15</v>
      </c>
      <c r="L17" s="25">
        <v>1</v>
      </c>
      <c r="M17" s="2">
        <v>1</v>
      </c>
      <c r="N17" s="2">
        <v>15</v>
      </c>
      <c r="O17" s="25">
        <v>0</v>
      </c>
      <c r="P17" s="2">
        <v>1</v>
      </c>
      <c r="Q17" s="51"/>
    </row>
    <row r="18" spans="1:17" ht="18.75">
      <c r="A18" s="278">
        <v>16</v>
      </c>
      <c r="B18" s="540"/>
      <c r="C18" s="281" t="s">
        <v>174</v>
      </c>
      <c r="D18" s="279">
        <v>58</v>
      </c>
      <c r="E18" s="2">
        <v>15</v>
      </c>
      <c r="F18" s="276">
        <v>0</v>
      </c>
      <c r="G18" s="276">
        <v>2</v>
      </c>
      <c r="H18" s="2">
        <v>1</v>
      </c>
      <c r="I18" s="2">
        <v>0</v>
      </c>
      <c r="J18" s="2">
        <v>0</v>
      </c>
      <c r="K18" s="2">
        <v>15</v>
      </c>
      <c r="L18" s="25">
        <v>1</v>
      </c>
      <c r="M18" s="2">
        <v>1</v>
      </c>
      <c r="N18" s="2">
        <v>15</v>
      </c>
      <c r="O18" s="25">
        <v>0</v>
      </c>
      <c r="P18" s="2">
        <v>1</v>
      </c>
      <c r="Q18" s="51"/>
    </row>
    <row r="19" spans="1:17" ht="18.75">
      <c r="A19" s="278">
        <v>17</v>
      </c>
      <c r="B19" s="540"/>
      <c r="C19" s="281" t="s">
        <v>175</v>
      </c>
      <c r="D19" s="279">
        <v>277</v>
      </c>
      <c r="E19" s="2">
        <v>15</v>
      </c>
      <c r="F19" s="276">
        <v>5</v>
      </c>
      <c r="G19" s="276">
        <v>2</v>
      </c>
      <c r="H19" s="2">
        <v>1</v>
      </c>
      <c r="I19" s="2">
        <v>0</v>
      </c>
      <c r="J19" s="2">
        <v>0</v>
      </c>
      <c r="K19" s="2">
        <v>15</v>
      </c>
      <c r="L19" s="25">
        <v>1</v>
      </c>
      <c r="M19" s="2">
        <v>1</v>
      </c>
      <c r="N19" s="2">
        <v>15</v>
      </c>
      <c r="O19" s="25">
        <v>0</v>
      </c>
      <c r="P19" s="2">
        <v>1</v>
      </c>
      <c r="Q19" s="51"/>
    </row>
    <row r="20" spans="1:17" ht="18.75">
      <c r="A20" s="278">
        <v>18</v>
      </c>
      <c r="B20" s="540"/>
      <c r="C20" s="281" t="s">
        <v>176</v>
      </c>
      <c r="D20" s="279">
        <v>28</v>
      </c>
      <c r="E20" s="2">
        <v>15</v>
      </c>
      <c r="F20" s="276">
        <v>2</v>
      </c>
      <c r="G20" s="276">
        <v>2</v>
      </c>
      <c r="H20" s="2">
        <v>1</v>
      </c>
      <c r="I20" s="2">
        <v>0</v>
      </c>
      <c r="J20" s="2">
        <v>0</v>
      </c>
      <c r="K20" s="2">
        <v>15</v>
      </c>
      <c r="L20" s="25">
        <v>1</v>
      </c>
      <c r="M20" s="2">
        <v>1</v>
      </c>
      <c r="N20" s="2">
        <v>15</v>
      </c>
      <c r="O20" s="25">
        <v>0</v>
      </c>
      <c r="P20" s="2">
        <v>1</v>
      </c>
      <c r="Q20" s="51"/>
    </row>
    <row r="21" spans="1:17" ht="18.75">
      <c r="A21" s="278">
        <v>19</v>
      </c>
      <c r="B21" s="540"/>
      <c r="C21" s="281" t="s">
        <v>177</v>
      </c>
      <c r="D21" s="279">
        <v>20</v>
      </c>
      <c r="E21" s="2">
        <v>15</v>
      </c>
      <c r="F21" s="276">
        <v>2</v>
      </c>
      <c r="G21" s="276">
        <v>2</v>
      </c>
      <c r="H21" s="2">
        <v>1</v>
      </c>
      <c r="I21" s="2">
        <v>0</v>
      </c>
      <c r="J21" s="2">
        <v>0</v>
      </c>
      <c r="K21" s="2">
        <v>15</v>
      </c>
      <c r="L21" s="25">
        <v>1</v>
      </c>
      <c r="M21" s="2">
        <v>1</v>
      </c>
      <c r="N21" s="2">
        <v>15</v>
      </c>
      <c r="O21" s="25">
        <v>0</v>
      </c>
      <c r="P21" s="2">
        <v>1</v>
      </c>
      <c r="Q21" s="51"/>
    </row>
    <row r="22" spans="1:17" ht="18.75">
      <c r="A22" s="278">
        <v>20</v>
      </c>
      <c r="B22" s="540"/>
      <c r="C22" s="281" t="s">
        <v>178</v>
      </c>
      <c r="D22" s="279">
        <v>26</v>
      </c>
      <c r="E22" s="2">
        <v>15</v>
      </c>
      <c r="F22" s="282">
        <v>4</v>
      </c>
      <c r="G22" s="276">
        <v>2</v>
      </c>
      <c r="H22" s="2">
        <v>1</v>
      </c>
      <c r="I22" s="2">
        <v>0</v>
      </c>
      <c r="J22" s="2">
        <v>0</v>
      </c>
      <c r="K22" s="2">
        <v>15</v>
      </c>
      <c r="L22" s="25">
        <v>1</v>
      </c>
      <c r="M22" s="2">
        <v>1</v>
      </c>
      <c r="N22" s="2">
        <v>15</v>
      </c>
      <c r="O22" s="25">
        <v>0</v>
      </c>
      <c r="P22" s="2">
        <v>1</v>
      </c>
      <c r="Q22" s="51"/>
    </row>
    <row r="23" spans="1:17" ht="18.75">
      <c r="A23" s="278">
        <v>21</v>
      </c>
      <c r="B23" s="540"/>
      <c r="C23" s="281" t="s">
        <v>179</v>
      </c>
      <c r="D23" s="279">
        <v>19</v>
      </c>
      <c r="E23" s="2">
        <v>15</v>
      </c>
      <c r="F23" s="25">
        <v>2</v>
      </c>
      <c r="G23" s="276">
        <v>2</v>
      </c>
      <c r="H23" s="2">
        <v>1</v>
      </c>
      <c r="I23" s="2">
        <v>0</v>
      </c>
      <c r="J23" s="2">
        <v>0</v>
      </c>
      <c r="K23" s="2">
        <v>15</v>
      </c>
      <c r="L23" s="25">
        <v>1</v>
      </c>
      <c r="M23" s="2">
        <v>1</v>
      </c>
      <c r="N23" s="2">
        <v>15</v>
      </c>
      <c r="O23" s="25">
        <v>0</v>
      </c>
      <c r="P23" s="2">
        <v>1</v>
      </c>
      <c r="Q23" s="51"/>
    </row>
    <row r="24" spans="1:17" ht="18.75">
      <c r="A24" s="278">
        <v>22</v>
      </c>
      <c r="B24" s="540"/>
      <c r="C24" s="281" t="s">
        <v>180</v>
      </c>
      <c r="D24" s="279">
        <v>144</v>
      </c>
      <c r="E24" s="2">
        <v>15</v>
      </c>
      <c r="F24" s="277">
        <v>5</v>
      </c>
      <c r="G24" s="276">
        <v>2</v>
      </c>
      <c r="H24" s="2">
        <v>1</v>
      </c>
      <c r="I24" s="2">
        <v>0</v>
      </c>
      <c r="J24" s="2">
        <v>0</v>
      </c>
      <c r="K24" s="2">
        <v>15</v>
      </c>
      <c r="L24" s="25">
        <v>1</v>
      </c>
      <c r="M24" s="2">
        <v>1</v>
      </c>
      <c r="N24" s="2">
        <v>15</v>
      </c>
      <c r="O24" s="25">
        <v>0</v>
      </c>
      <c r="P24" s="2">
        <v>1</v>
      </c>
      <c r="Q24" s="51"/>
    </row>
    <row r="25" spans="1:17" ht="18.75">
      <c r="A25" s="278">
        <v>23</v>
      </c>
      <c r="B25" s="541"/>
      <c r="C25" s="281" t="s">
        <v>181</v>
      </c>
      <c r="D25" s="279">
        <v>62</v>
      </c>
      <c r="E25" s="2">
        <v>15</v>
      </c>
      <c r="F25" s="277">
        <v>5</v>
      </c>
      <c r="G25" s="276">
        <v>2</v>
      </c>
      <c r="H25" s="2">
        <v>1</v>
      </c>
      <c r="I25" s="2">
        <v>0</v>
      </c>
      <c r="J25" s="2">
        <v>1</v>
      </c>
      <c r="K25" s="2">
        <v>15</v>
      </c>
      <c r="L25" s="25">
        <v>1</v>
      </c>
      <c r="M25" s="2">
        <v>1</v>
      </c>
      <c r="N25" s="2">
        <v>15</v>
      </c>
      <c r="O25" s="25">
        <v>0</v>
      </c>
      <c r="P25" s="2">
        <v>1</v>
      </c>
      <c r="Q25" s="51"/>
    </row>
    <row r="26" spans="1:17">
      <c r="A26" s="536" t="s">
        <v>4</v>
      </c>
      <c r="B26" s="542"/>
      <c r="C26" s="538"/>
      <c r="D26" s="283">
        <v>4819</v>
      </c>
      <c r="E26" s="56">
        <v>345</v>
      </c>
      <c r="F26" s="25">
        <v>103</v>
      </c>
      <c r="G26" s="25">
        <v>46</v>
      </c>
      <c r="H26" s="56">
        <v>23</v>
      </c>
      <c r="I26" s="2">
        <v>0</v>
      </c>
      <c r="J26" s="56">
        <v>7</v>
      </c>
      <c r="K26" s="56">
        <v>345</v>
      </c>
      <c r="L26" s="56">
        <v>24</v>
      </c>
      <c r="M26" s="56">
        <v>23</v>
      </c>
      <c r="N26" s="56">
        <v>345</v>
      </c>
      <c r="O26" s="56">
        <v>2</v>
      </c>
      <c r="P26" s="56">
        <v>23</v>
      </c>
      <c r="Q26" s="51"/>
    </row>
    <row r="30" spans="1:17">
      <c r="C30" s="354" t="s">
        <v>461</v>
      </c>
    </row>
  </sheetData>
  <mergeCells count="10">
    <mergeCell ref="B3:B25"/>
    <mergeCell ref="A26:C26"/>
    <mergeCell ref="K1:M1"/>
    <mergeCell ref="N1:P1"/>
    <mergeCell ref="E1:G1"/>
    <mergeCell ref="H1:J1"/>
    <mergeCell ref="A1:A2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Акмолинская область</vt:lpstr>
      <vt:lpstr>Акколь</vt:lpstr>
      <vt:lpstr>Аршалы</vt:lpstr>
      <vt:lpstr>Астраханка</vt:lpstr>
      <vt:lpstr>Атбасар</vt:lpstr>
      <vt:lpstr>Целиноград</vt:lpstr>
      <vt:lpstr>Буланды</vt:lpstr>
      <vt:lpstr>Бурабай</vt:lpstr>
      <vt:lpstr>Біржансал</vt:lpstr>
      <vt:lpstr>Егіндікөл</vt:lpstr>
      <vt:lpstr>Ерейментау</vt:lpstr>
      <vt:lpstr>Есіл</vt:lpstr>
      <vt:lpstr>Жарқайың</vt:lpstr>
      <vt:lpstr>Жақсы</vt:lpstr>
      <vt:lpstr>Зеренді</vt:lpstr>
      <vt:lpstr>Қорғалжын</vt:lpstr>
      <vt:lpstr>Қосшы</vt:lpstr>
      <vt:lpstr>Сандықтау</vt:lpstr>
      <vt:lpstr>Степногорск</vt:lpstr>
      <vt:lpstr>Шортанды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2025-04-09T05:47:38Z</dcterms:modified>
</cp:coreProperties>
</file>